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45" windowWidth="10275" windowHeight="7710" firstSheet="6" activeTab="8"/>
  </bookViews>
  <sheets>
    <sheet name="PLATI MATERIALE 02 2016" sheetId="1" r:id="rId1"/>
    <sheet name="PLATI MATERIALE 03 2016" sheetId="2" r:id="rId2"/>
    <sheet name="PLATI MATERIALE 04 2016 " sheetId="4" r:id="rId3"/>
    <sheet name="PLATI MATERIALE 05 2016" sheetId="7" r:id="rId4"/>
    <sheet name="PLATI MATERIALE 06 2016" sheetId="5" r:id="rId5"/>
    <sheet name="PLATI MATERIALE 07 2016" sheetId="6" r:id="rId6"/>
    <sheet name="PLATI MATERIALE 08 2016" sheetId="8" r:id="rId7"/>
    <sheet name="PLATI MATERIALE 09 2016" sheetId="9" r:id="rId8"/>
    <sheet name="PLATI MATERIALE 10 2016" sheetId="10" r:id="rId9"/>
  </sheets>
  <definedNames>
    <definedName name="_xlnm._FilterDatabase" localSheetId="1" hidden="1">'PLATI MATERIALE 03 2016'!$A$8:$G$64</definedName>
    <definedName name="_xlnm._FilterDatabase" localSheetId="8" hidden="1">'PLATI MATERIALE 10 2016'!$A$8:$F$55</definedName>
  </definedNames>
  <calcPr calcId="145621"/>
</workbook>
</file>

<file path=xl/calcChain.xml><?xml version="1.0" encoding="utf-8"?>
<calcChain xmlns="http://schemas.openxmlformats.org/spreadsheetml/2006/main">
  <c r="E55" i="10" l="1"/>
  <c r="E33" i="9" l="1"/>
  <c r="E33" i="8"/>
  <c r="E32" i="6" l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10" i="7"/>
  <c r="E41" i="5"/>
  <c r="E42" i="7" l="1"/>
  <c r="E27" i="4" l="1"/>
  <c r="E65" i="2"/>
  <c r="E30" i="1" l="1"/>
  <c r="E2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11" i="1"/>
  <c r="E10" i="1"/>
  <c r="A10" i="1"/>
  <c r="A11" i="1" s="1"/>
  <c r="E9" i="1"/>
  <c r="E44" i="1" s="1"/>
</calcChain>
</file>

<file path=xl/sharedStrings.xml><?xml version="1.0" encoding="utf-8"?>
<sst xmlns="http://schemas.openxmlformats.org/spreadsheetml/2006/main" count="921" uniqueCount="364">
  <si>
    <t>AGENTIA PENTRU PROTECTIA MEDIULUI CONSTANTA</t>
  </si>
  <si>
    <t>TITLUL  20 "BUNURI SI SERVICII"</t>
  </si>
  <si>
    <t>Nr.crt</t>
  </si>
  <si>
    <t>DATA</t>
  </si>
  <si>
    <t>FURNIZOR/BENEFICIAR</t>
  </si>
  <si>
    <t>Natura platii</t>
  </si>
  <si>
    <t>SUMA</t>
  </si>
  <si>
    <t>05.02.2016</t>
  </si>
  <si>
    <t>SC ENEL ENERGIE SA</t>
  </si>
  <si>
    <t>energie el. pentru 7 statii calitate aer, sediu și laboratoare</t>
  </si>
  <si>
    <t>SNN SA Suc CNE CERNAVODA</t>
  </si>
  <si>
    <t>en el,  incalzire, apa, salubritate statia RA Cernavoda</t>
  </si>
  <si>
    <t xml:space="preserve">CENTRUL METEOROLOGIC DOBROGEA </t>
  </si>
  <si>
    <t>en el,  incalzire, apa, salubritate statia RA Constanta</t>
  </si>
  <si>
    <t>CENTRALA TERMOELECTRICA PALAS</t>
  </si>
  <si>
    <t>Incalzire sediu si laboratoare</t>
  </si>
  <si>
    <t>Orange SA</t>
  </si>
  <si>
    <t>telefonie mobila in reteaua ANPM</t>
  </si>
  <si>
    <t>Telekom SA</t>
  </si>
  <si>
    <t>tel fixa linie de siguranța</t>
  </si>
  <si>
    <t>Sc Intersat SRL</t>
  </si>
  <si>
    <t>Vodafone SA</t>
  </si>
  <si>
    <t>SC Raja SA</t>
  </si>
  <si>
    <t>08.02.2016</t>
  </si>
  <si>
    <t>SC Aquator SRL</t>
  </si>
  <si>
    <t>reactivi laborator</t>
  </si>
  <si>
    <t>Lukoil Romania SRL</t>
  </si>
  <si>
    <t xml:space="preserve">ASRO Romania </t>
  </si>
  <si>
    <t>taxe postale</t>
  </si>
  <si>
    <t>Sc Eprubeta Farm SRL</t>
  </si>
  <si>
    <t>materiale laborator</t>
  </si>
  <si>
    <t>Sc Linde Gaz Romania SRL</t>
  </si>
  <si>
    <t>chirie butelii gaze speciale</t>
  </si>
  <si>
    <t>Sc Semtest Craiova SA</t>
  </si>
  <si>
    <t>Monitorul Oficial RA</t>
  </si>
  <si>
    <t>Compania de Informatica</t>
  </si>
  <si>
    <t>SC Zip Security Sistem SRL</t>
  </si>
  <si>
    <t>lucrari prestate</t>
  </si>
  <si>
    <t>SC Zip Escort SRL</t>
  </si>
  <si>
    <t>SC Roclean Servicii Curatenie SRL</t>
  </si>
  <si>
    <t>SC Junior Group SRL</t>
  </si>
  <si>
    <t>Sc Imparatul Romanilor SRL</t>
  </si>
  <si>
    <t>Asociatia Deko</t>
  </si>
  <si>
    <t>consumabile</t>
  </si>
  <si>
    <t>Bugetul de stat</t>
  </si>
  <si>
    <t>04.02.2016</t>
  </si>
  <si>
    <t>Design Stamp SRL</t>
  </si>
  <si>
    <t>Sapro SRL</t>
  </si>
  <si>
    <t>anunt concurs</t>
  </si>
  <si>
    <t>Terinte Robert</t>
  </si>
  <si>
    <t>decont deplasare</t>
  </si>
  <si>
    <t>10.02.2016</t>
  </si>
  <si>
    <t>CN Posta Romana SA</t>
  </si>
  <si>
    <t>tarife posta</t>
  </si>
  <si>
    <t>12.02.2016</t>
  </si>
  <si>
    <t>Prompt Stefan SRL</t>
  </si>
  <si>
    <t>confectionat chei birou</t>
  </si>
  <si>
    <t>16.02.2016</t>
  </si>
  <si>
    <t>18.02.2016</t>
  </si>
  <si>
    <t>C.N.A.P.M. SA</t>
  </si>
  <si>
    <t>19.02.2016</t>
  </si>
  <si>
    <t>26.02.2016</t>
  </si>
  <si>
    <t>SPIT - VBL Constanta</t>
  </si>
  <si>
    <t>taxa judiciara de timbru</t>
  </si>
  <si>
    <t>Total</t>
  </si>
  <si>
    <t>conf. amprenta stampila</t>
  </si>
  <si>
    <t>actualizare program LEX</t>
  </si>
  <si>
    <t>anunț concurs</t>
  </si>
  <si>
    <t>standarde labotator</t>
  </si>
  <si>
    <t>bonuri valorice  carburanți</t>
  </si>
  <si>
    <t>apa potabila și canalizare sediu și laboratoare</t>
  </si>
  <si>
    <t>telefonie mobila</t>
  </si>
  <si>
    <t>servicii monitorizare antiefracție</t>
  </si>
  <si>
    <t>prestari servicii curatenie sediu și laboratore 2000 mp luna ian</t>
  </si>
  <si>
    <t>cazare 2 nopti</t>
  </si>
  <si>
    <t>materiale procurate de la firma autorizata in contul contrib handicap ian.</t>
  </si>
  <si>
    <t>tarif autorizare acces port an 2016</t>
  </si>
  <si>
    <t>azot lichid racire aparate st. RA Cernavoda și Constanța</t>
  </si>
  <si>
    <t xml:space="preserve">service echip.electronice și birotica luna ianuarie și reparatii echip. IT  și birotica </t>
  </si>
  <si>
    <t>tel fixa sediu și laboratoare, stații RA și internet stații RA, inclusiv  service centrală și retea telefonie interna</t>
  </si>
  <si>
    <t>PLATI LUNA FEBRUARIE</t>
  </si>
  <si>
    <t>PLATI LUNA MARTIE</t>
  </si>
  <si>
    <t>08.03.2016</t>
  </si>
  <si>
    <t>DATA PLAȚII</t>
  </si>
  <si>
    <t>OBS.</t>
  </si>
  <si>
    <t>pentru luna februarie</t>
  </si>
  <si>
    <t>31.03.2016</t>
  </si>
  <si>
    <t>pentru luna martie</t>
  </si>
  <si>
    <t>ASOCIATIA DEKO</t>
  </si>
  <si>
    <t>CROMATEC PLUS SRL</t>
  </si>
  <si>
    <t>TELEKOM ROMANIA COMMUNICATIONS SA</t>
  </si>
  <si>
    <t>ORANGE ROMANIA SA</t>
  </si>
  <si>
    <t>telefonie fixa</t>
  </si>
  <si>
    <t>actualizare progr. Inf. 2016</t>
  </si>
  <si>
    <t>SC CLIMATERM GROUP SRL</t>
  </si>
  <si>
    <t xml:space="preserve">reparatii </t>
  </si>
  <si>
    <t>MONITORUL OFICIAL RA</t>
  </si>
  <si>
    <t>14.03.2016</t>
  </si>
  <si>
    <t>SC JUNIOR GROUP SRL</t>
  </si>
  <si>
    <t>COMPANIA DE INFORMATICA NEAMT SRL</t>
  </si>
  <si>
    <t>DOCUMENT EXPERIENCE SRL</t>
  </si>
  <si>
    <t>SC ZIP ESCORT SRL</t>
  </si>
  <si>
    <t>Incarcare tonere, cartuse imprimante, copiatatoare, multifuncționale</t>
  </si>
  <si>
    <t>CANBERRA PACKARD SRL</t>
  </si>
  <si>
    <t>ORION EUROPE SRL</t>
  </si>
  <si>
    <t>15.03.2016</t>
  </si>
  <si>
    <t>MATE-FIN SRL</t>
  </si>
  <si>
    <t>17.03.2016</t>
  </si>
  <si>
    <t>Filtre laborator</t>
  </si>
  <si>
    <t>SC EURITMIC GRUP SRL</t>
  </si>
  <si>
    <t>11.03.2016</t>
  </si>
  <si>
    <t>27.04.2016</t>
  </si>
  <si>
    <t>ch deplasare-taxa pod</t>
  </si>
  <si>
    <t>PLATI LUNA APRILIE</t>
  </si>
  <si>
    <t>07.03.2016</t>
  </si>
  <si>
    <t>Demir Tudorel</t>
  </si>
  <si>
    <t>18.03.2016</t>
  </si>
  <si>
    <t>22.03.2016</t>
  </si>
  <si>
    <t>24.03.2016</t>
  </si>
  <si>
    <t>30.03.2016</t>
  </si>
  <si>
    <t>pentru luna decembrie</t>
  </si>
  <si>
    <t>ordin deplasare</t>
  </si>
  <si>
    <t>Serban Daniela</t>
  </si>
  <si>
    <t>prestari servicii curatenie sediu și laboratore 2000 mp luna feb</t>
  </si>
  <si>
    <t>01.04.2016</t>
  </si>
  <si>
    <t>04.04.2016</t>
  </si>
  <si>
    <t>07.04.2016</t>
  </si>
  <si>
    <t>decont - rovigneta</t>
  </si>
  <si>
    <t>decont - tx. Postale</t>
  </si>
  <si>
    <t>08.04.2016</t>
  </si>
  <si>
    <t xml:space="preserve">Demir Tudorel </t>
  </si>
  <si>
    <t>20.04.2016</t>
  </si>
  <si>
    <t>21.04.2016</t>
  </si>
  <si>
    <t>C.N. POSTA ROMANA</t>
  </si>
  <si>
    <t>pentru luna martie - partial</t>
  </si>
  <si>
    <t>28.04.2016</t>
  </si>
  <si>
    <t>pentru luna aprilie</t>
  </si>
  <si>
    <t>SC ZIP SECURITY</t>
  </si>
  <si>
    <t>SC ZIP ESCORT</t>
  </si>
  <si>
    <t>decont - ch. materiale diverse</t>
  </si>
  <si>
    <t>tx. postale</t>
  </si>
  <si>
    <t>11.08.2016</t>
  </si>
  <si>
    <t>servicii intretinere sistem</t>
  </si>
  <si>
    <t>decont - ch. protectia muncii</t>
  </si>
  <si>
    <t>decont - ch. furnituri birou</t>
  </si>
  <si>
    <t>decont - ch. piese schimb</t>
  </si>
  <si>
    <t>decont - ch. postale</t>
  </si>
  <si>
    <t>decont - ch. materiale curatenie</t>
  </si>
  <si>
    <t>PLATI LUNA MAI</t>
  </si>
  <si>
    <t>PLATI LUNA IUNIE</t>
  </si>
  <si>
    <t>PLATI LUNA IULIE</t>
  </si>
  <si>
    <t>31.05.2016</t>
  </si>
  <si>
    <t>12.05.2016</t>
  </si>
  <si>
    <t>SC RAJA SA</t>
  </si>
  <si>
    <t>apa, canal</t>
  </si>
  <si>
    <t>11,30.05.2016</t>
  </si>
  <si>
    <t>pentru lunile martie partial, aprilie si mai</t>
  </si>
  <si>
    <t>Contributie pentru FD. persoane cu handicap</t>
  </si>
  <si>
    <t>LUKOIL ROMANIA</t>
  </si>
  <si>
    <t>Bonuri valorice carburant</t>
  </si>
  <si>
    <t>11.05.2016</t>
  </si>
  <si>
    <t>11,31.05.2016</t>
  </si>
  <si>
    <t>Personalul agenției</t>
  </si>
  <si>
    <t>19,31.05.2016</t>
  </si>
  <si>
    <t>Piese sachimb aparatura laborator</t>
  </si>
  <si>
    <t>13.05.2016</t>
  </si>
  <si>
    <t>INTERSAT SRL</t>
  </si>
  <si>
    <t>ch. telefonie fixa, internet 2 statii RA</t>
  </si>
  <si>
    <t>Pentru lunie aprilie si mai</t>
  </si>
  <si>
    <t>ch telefonie mobila reteaua ANPM</t>
  </si>
  <si>
    <t>ch telef fixe-linie siguranță</t>
  </si>
  <si>
    <t>20.05.2016</t>
  </si>
  <si>
    <t>CHIMWEST SRL</t>
  </si>
  <si>
    <t>30.05.2016</t>
  </si>
  <si>
    <t>reactivi si consumabile laboratoare</t>
  </si>
  <si>
    <t>EUROPROD HD SIBIU SRL</t>
  </si>
  <si>
    <t>27.05.2016</t>
  </si>
  <si>
    <t>LINDE GAZ ROMANIA SRL</t>
  </si>
  <si>
    <t>11,20.05.2016</t>
  </si>
  <si>
    <t>gaze tehnice laborator</t>
  </si>
  <si>
    <t>filtre laborator</t>
  </si>
  <si>
    <t>pentru lunile aprilie si mai</t>
  </si>
  <si>
    <t>ASOCIATIA DE STANDARDIZARE DIN ROMANIA</t>
  </si>
  <si>
    <t>Standarde deseuri</t>
  </si>
  <si>
    <t>reancarcare tonere, cartușe birotică</t>
  </si>
  <si>
    <t>Service tehnica de calcul si birotica</t>
  </si>
  <si>
    <t>pentru luna aprilie si mai</t>
  </si>
  <si>
    <t>SC ROCLEAN SERVICII CURATENIE SRL</t>
  </si>
  <si>
    <t>Servicii curațenie sediu și laboratoare(1800mp)</t>
  </si>
  <si>
    <t>SC EUTRON INVEST ROMANIA SRL</t>
  </si>
  <si>
    <t>GHETUR SRL</t>
  </si>
  <si>
    <t>reparatii tamplărie PVC</t>
  </si>
  <si>
    <t>Furnizori diverși</t>
  </si>
  <si>
    <t>role bonuri ordine</t>
  </si>
  <si>
    <t>SC DINU Z PRESTCOM SRL</t>
  </si>
  <si>
    <t xml:space="preserve">Reparatie pompa aspiratie </t>
  </si>
  <si>
    <t>SC SEMTEST SA</t>
  </si>
  <si>
    <t>Servicii statii RA - reumplere recipienți azot lichid</t>
  </si>
  <si>
    <t>GRANO PANE SRL</t>
  </si>
  <si>
    <t>Cheltuieli diverse</t>
  </si>
  <si>
    <t>spalat auto</t>
  </si>
  <si>
    <t>S.C. STRATEGY S.R.L</t>
  </si>
  <si>
    <t>role hartie sitem eliberare bonuri ordine</t>
  </si>
  <si>
    <t>REL SYSPRO SRL</t>
  </si>
  <si>
    <t xml:space="preserve">role imprimanta balanta </t>
  </si>
  <si>
    <t>CIVIC SERVICE IT SRL</t>
  </si>
  <si>
    <t>consumabile birotica</t>
  </si>
  <si>
    <t>SC ENGIO PROD SRL</t>
  </si>
  <si>
    <t>ch cazare</t>
  </si>
  <si>
    <t>2 Standarde LABORATOR</t>
  </si>
  <si>
    <t>SC ASCORA ECOTERM SRL</t>
  </si>
  <si>
    <t>piese schmb aparatura laborator</t>
  </si>
  <si>
    <t>RENT CAR SERVICE LITORAL SRL</t>
  </si>
  <si>
    <t>rep auto</t>
  </si>
  <si>
    <t>10,30.06.2016</t>
  </si>
  <si>
    <t>ROMAQUA GROUP SA</t>
  </si>
  <si>
    <t>consumabile si reactivi laboratoare</t>
  </si>
  <si>
    <t>ADMINISTRATIA NATIONALA DE METEOROLOGIE R.A.BUCURESTI SUCURSALA CENTRUL METEOROLOGIC REGIONAL DOBROGEA</t>
  </si>
  <si>
    <t>DEDEMAN SRL</t>
  </si>
  <si>
    <t>8 mese, 40 scaune sala sedințe, 12 scaune ergon birou</t>
  </si>
  <si>
    <t xml:space="preserve">Service tehnica de calcul si birotica și reparații </t>
  </si>
  <si>
    <t>piese schimb tehnica de calcul</t>
  </si>
  <si>
    <t>TESTO ROM</t>
  </si>
  <si>
    <t>OMV PETROM MARKETING SRL</t>
  </si>
  <si>
    <t>ROVIGNETA autolaborator</t>
  </si>
  <si>
    <t>Tonere, cartușe birotica</t>
  </si>
  <si>
    <t>Servicii curațenie sediu și laboratoare (1800mp)</t>
  </si>
  <si>
    <t>anunț concurs ocupare post vacant</t>
  </si>
  <si>
    <t>PFA.SPIRU MARIAN IULIAN</t>
  </si>
  <si>
    <t>servicii vulcanizare echilibrat roti</t>
  </si>
  <si>
    <t>TOPOMEV OPTOSCIENCE SRL - D</t>
  </si>
  <si>
    <t>A - Z SRL</t>
  </si>
  <si>
    <t>anvelope auto</t>
  </si>
  <si>
    <t>TRAFFIC CHAIRS SRL</t>
  </si>
  <si>
    <t>2 bancute 3 loc sala asteptare</t>
  </si>
  <si>
    <t>SC ZIP SECURITY SISTEMS SRL</t>
  </si>
  <si>
    <t>rep sist supraveghere antiefracție</t>
  </si>
  <si>
    <t>SAPRO SRL</t>
  </si>
  <si>
    <t>ANDALEX SRL</t>
  </si>
  <si>
    <t>20,22,29.07.2016</t>
  </si>
  <si>
    <t>4,8,25.07.2016</t>
  </si>
  <si>
    <t>AT CORINA INVEST SRL</t>
  </si>
  <si>
    <t>BRD - GROUPE SOCIETE GENERALE</t>
  </si>
  <si>
    <t>LUKOIL ROMANIA S.R.L</t>
  </si>
  <si>
    <t>DESIGN STAMP SRL</t>
  </si>
  <si>
    <t>SELGROS CASH &amp; CARRY SRL</t>
  </si>
  <si>
    <t>reăncarcare tonere si cartuse birotica</t>
  </si>
  <si>
    <t xml:space="preserve">Service tehnica de calcul si birotica </t>
  </si>
  <si>
    <t xml:space="preserve"> cartuș birotica</t>
  </si>
  <si>
    <t>schmbare amprenta ștampila</t>
  </si>
  <si>
    <t>antidot laborator - lapte</t>
  </si>
  <si>
    <t>iunie si iulie 2016</t>
  </si>
  <si>
    <t>SEMNATURI ELECTRONICE (2 buc.)</t>
  </si>
  <si>
    <t>PLATI LUNA AUGUST</t>
  </si>
  <si>
    <t>piese schimb aparatura laborator</t>
  </si>
  <si>
    <t>PLATI LUNA SEPTEMBRIE</t>
  </si>
  <si>
    <t>08,09,12,25,30,31-08-16</t>
  </si>
  <si>
    <t>GRANDE MIRAJ</t>
  </si>
  <si>
    <t>PMC GROUP DISTRIBUTIE SRL</t>
  </si>
  <si>
    <t>Multifunctionala</t>
  </si>
  <si>
    <t>DALGECO CONFECTII TEXTILE SRL</t>
  </si>
  <si>
    <t>Combinezoane protectie pt laborator</t>
  </si>
  <si>
    <t>EXATEL SRL</t>
  </si>
  <si>
    <t>Servicii verificari metrologice</t>
  </si>
  <si>
    <t>MATE-FIN</t>
  </si>
  <si>
    <t>reparatii auto</t>
  </si>
  <si>
    <t>02,31-08-2016</t>
  </si>
  <si>
    <t>NEIRIAMA TRAINING SOLUTIONS SRL</t>
  </si>
  <si>
    <t>cazare + tx curs perfectionare</t>
  </si>
  <si>
    <t>16,19-09-2016</t>
  </si>
  <si>
    <t>MECRO SYSTEM SRL</t>
  </si>
  <si>
    <t>service echipamente autolaborator</t>
  </si>
  <si>
    <t>SEPADIN SRL</t>
  </si>
  <si>
    <t>consumabile laborator (cilindru gradat, mojar, spatule,..)</t>
  </si>
  <si>
    <t>21,29-09-2016</t>
  </si>
  <si>
    <t>acoperitori cizme pt laborator, pantofi varese</t>
  </si>
  <si>
    <t>AGIMOB CLASS SRL</t>
  </si>
  <si>
    <t>mobilier</t>
  </si>
  <si>
    <t>mobilier - scaune</t>
  </si>
  <si>
    <t>FRAT CONS SRL</t>
  </si>
  <si>
    <t>vopsea exterior</t>
  </si>
  <si>
    <t>NOROCOM SRL</t>
  </si>
  <si>
    <t>vopsea, diluant, sifon chiuveta, baterie chiuveta</t>
  </si>
  <si>
    <t>FAN COURIER</t>
  </si>
  <si>
    <t>01,02,19,20,21,28,30-09-16</t>
  </si>
  <si>
    <t>MARAVELA SRL</t>
  </si>
  <si>
    <t>PRODUCTON SRL</t>
  </si>
  <si>
    <t>cartus toner</t>
  </si>
  <si>
    <t>ACUMULATOR SRL</t>
  </si>
  <si>
    <t>acumulator auto</t>
  </si>
  <si>
    <t>AROBSTRANSILVANIA SOFTWARE SRL</t>
  </si>
  <si>
    <t>navigator -gps</t>
  </si>
  <si>
    <t>service auto - vulcanizare</t>
  </si>
  <si>
    <t>igienizare auto</t>
  </si>
  <si>
    <t>energie electrica</t>
  </si>
  <si>
    <t>PLATI LUNA OCTOMBRIE</t>
  </si>
  <si>
    <t xml:space="preserve">EUROTRON INVEST ROMANIA </t>
  </si>
  <si>
    <t>03.10.2016</t>
  </si>
  <si>
    <t>rola termica</t>
  </si>
  <si>
    <t>07.10.2016</t>
  </si>
  <si>
    <t>RAJA</t>
  </si>
  <si>
    <t>LUKOIL</t>
  </si>
  <si>
    <t>bonuri valorice pt carburant</t>
  </si>
  <si>
    <t>acumulator 12V</t>
  </si>
  <si>
    <t>ROCLEAN SERVICII CURATENIE SRL</t>
  </si>
  <si>
    <t>DELTA INTERNATIONAL SRL</t>
  </si>
  <si>
    <t>GE-COST 2001 SRL</t>
  </si>
  <si>
    <t xml:space="preserve">cazare </t>
  </si>
  <si>
    <t>18.10.2016</t>
  </si>
  <si>
    <t>HAPPY SUNRISE SRL</t>
  </si>
  <si>
    <t>FOREST ENVIRONMENT SRL</t>
  </si>
  <si>
    <t>BEST SMART CONSULTING SRL</t>
  </si>
  <si>
    <t>CEPSTRA GRUP SRL</t>
  </si>
  <si>
    <t>20.10.2016</t>
  </si>
  <si>
    <t>APOLLO SRL</t>
  </si>
  <si>
    <t>21.10.2016</t>
  </si>
  <si>
    <t>DANTE INTERNATIONAL SA</t>
  </si>
  <si>
    <t>25.10.2016</t>
  </si>
  <si>
    <t>INCOMING &amp; EVENTS SRL</t>
  </si>
  <si>
    <t>computere</t>
  </si>
  <si>
    <t>28.10.2016</t>
  </si>
  <si>
    <t>31.10.2016</t>
  </si>
  <si>
    <t>RENTROP &amp; STRATON</t>
  </si>
  <si>
    <t>TELECONSTRUCTIA MOLDOVA SRL</t>
  </si>
  <si>
    <t>cazare</t>
  </si>
  <si>
    <t>07,12,13,17,21,26.10.2016</t>
  </si>
  <si>
    <t>LEROY MERLIN ROMANIA</t>
  </si>
  <si>
    <t>materiale reparatii</t>
  </si>
  <si>
    <t>03, 17.10.2016</t>
  </si>
  <si>
    <t>17.10.2016</t>
  </si>
  <si>
    <t>FIVE HOLDING SA</t>
  </si>
  <si>
    <t>transformator</t>
  </si>
  <si>
    <t>SPIT VBL CONSTANTA</t>
  </si>
  <si>
    <t>OMV PETROM MARKETING</t>
  </si>
  <si>
    <t>rovinieta</t>
  </si>
  <si>
    <t>04.10.2016</t>
  </si>
  <si>
    <t>METRO CASH &amp; CARRY ROMANIA SA</t>
  </si>
  <si>
    <t>1A PLUS ALGORITM SRL</t>
  </si>
  <si>
    <t>BRICOSTORE ROMANIA SA</t>
  </si>
  <si>
    <t>folie protectie</t>
  </si>
  <si>
    <t>NATURAL MULTIPROD SRL</t>
  </si>
  <si>
    <t>HARD &amp; CHIC SRL</t>
  </si>
  <si>
    <t>baterii</t>
  </si>
  <si>
    <t>06, 07, 13, 17, 19, 25, 26, 28.10.2016</t>
  </si>
  <si>
    <t>GRAND PANE SRL</t>
  </si>
  <si>
    <t>piese auto</t>
  </si>
  <si>
    <t>VALCAT TRADERS SRL</t>
  </si>
  <si>
    <t>M&amp;C BUSINESS SRL</t>
  </si>
  <si>
    <t>duplicat cheie</t>
  </si>
  <si>
    <t>GRANDE MIRAJ SRL</t>
  </si>
  <si>
    <t>lucrari reparatii si intretinere</t>
  </si>
  <si>
    <t>ch deplasare si taxe pod</t>
  </si>
  <si>
    <t>produse curatenie</t>
  </si>
  <si>
    <t>consumabile IT</t>
  </si>
  <si>
    <t>cartus imprimanta</t>
  </si>
  <si>
    <t>cheltuieli postale</t>
  </si>
  <si>
    <t>contributie pentru fondul persoanelor cu handicap</t>
  </si>
  <si>
    <t>servicii curațenie sediu și laboratoare</t>
  </si>
  <si>
    <t>sticlarie laborator</t>
  </si>
  <si>
    <t>c/v curs perfectionare</t>
  </si>
  <si>
    <t xml:space="preserve">combinezoane de protectie </t>
  </si>
  <si>
    <t>GLOBUS DECOR CONSTRUCT SRL</t>
  </si>
  <si>
    <t>abonamente publicatii specialitate</t>
  </si>
  <si>
    <t>servicii statii RA - reumplere recipienți azot lichid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</si>
</sst>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14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43" fontId="0" fillId="0" borderId="6" xfId="1" applyFont="1" applyFill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43" fontId="0" fillId="0" borderId="5" xfId="1" applyFont="1" applyFill="1" applyBorder="1" applyAlignment="1" applyProtection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43" fontId="0" fillId="0" borderId="8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43" fontId="0" fillId="0" borderId="8" xfId="1" applyFont="1" applyFill="1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43" fontId="2" fillId="0" borderId="13" xfId="1" applyFont="1" applyFill="1" applyBorder="1" applyAlignment="1" applyProtection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5" fillId="0" borderId="0" xfId="2" applyNumberFormat="1" applyFont="1" applyAlignment="1"/>
    <xf numFmtId="0" fontId="0" fillId="0" borderId="0" xfId="0" applyFill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2" fontId="0" fillId="0" borderId="5" xfId="1" applyNumberFormat="1" applyFont="1" applyFill="1" applyBorder="1" applyAlignment="1" applyProtection="1">
      <alignment vertical="center" wrapText="1"/>
    </xf>
    <xf numFmtId="0" fontId="0" fillId="0" borderId="5" xfId="0" applyFont="1" applyBorder="1" applyAlignment="1">
      <alignment horizontal="right" vertical="center" wrapText="1"/>
    </xf>
    <xf numFmtId="14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1" applyNumberFormat="1" applyFont="1" applyFill="1" applyBorder="1" applyAlignment="1" applyProtection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2" fontId="0" fillId="0" borderId="0" xfId="0" applyNumberForma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5" fillId="0" borderId="0" xfId="2" applyNumberFormat="1" applyFont="1" applyFill="1" applyAlignment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0" fillId="0" borderId="5" xfId="1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 applyAlignment="1">
      <alignment horizontal="right" vertical="top" wrapText="1"/>
    </xf>
    <xf numFmtId="2" fontId="0" fillId="0" borderId="5" xfId="0" applyNumberFormat="1" applyFill="1" applyBorder="1" applyAlignment="1">
      <alignment vertical="top" wrapText="1"/>
    </xf>
    <xf numFmtId="14" fontId="0" fillId="0" borderId="5" xfId="0" applyNumberFormat="1" applyFill="1" applyBorder="1" applyAlignment="1">
      <alignment horizontal="right" vertical="top" wrapText="1"/>
    </xf>
    <xf numFmtId="0" fontId="0" fillId="0" borderId="9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2" fillId="0" borderId="16" xfId="0" applyFont="1" applyFill="1" applyBorder="1" applyAlignment="1">
      <alignment horizontal="right" vertical="center" wrapText="1"/>
    </xf>
    <xf numFmtId="14" fontId="0" fillId="0" borderId="0" xfId="0" applyNumberFormat="1" applyFill="1" applyAlignment="1">
      <alignment horizontal="right" vertical="top" wrapText="1"/>
    </xf>
    <xf numFmtId="14" fontId="7" fillId="0" borderId="5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top" wrapText="1"/>
    </xf>
    <xf numFmtId="2" fontId="0" fillId="0" borderId="14" xfId="0" applyNumberFormat="1" applyFill="1" applyBorder="1" applyAlignment="1">
      <alignment vertical="top" wrapText="1"/>
    </xf>
    <xf numFmtId="2" fontId="0" fillId="0" borderId="8" xfId="0" applyNumberFormat="1" applyFill="1" applyBorder="1" applyAlignment="1">
      <alignment vertical="top" wrapText="1"/>
    </xf>
    <xf numFmtId="14" fontId="0" fillId="0" borderId="5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4" fontId="0" fillId="0" borderId="0" xfId="0" applyNumberFormat="1" applyFill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0" fillId="0" borderId="5" xfId="1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4" fontId="0" fillId="0" borderId="8" xfId="0" applyNumberForma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0" fillId="0" borderId="5" xfId="1" applyNumberFormat="1" applyFont="1" applyFill="1" applyBorder="1" applyAlignment="1" applyProtection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5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right" vertical="center" wrapText="1"/>
    </xf>
    <xf numFmtId="43" fontId="2" fillId="0" borderId="13" xfId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C10" sqref="C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1" customWidth="1"/>
    <col min="6" max="16384" width="25.28515625" style="1"/>
  </cols>
  <sheetData>
    <row r="1" spans="1:5" ht="20.25" customHeight="1" x14ac:dyDescent="0.25">
      <c r="A1" s="111" t="s">
        <v>0</v>
      </c>
      <c r="B1" s="111"/>
      <c r="C1" s="111"/>
      <c r="D1" s="111"/>
    </row>
    <row r="4" spans="1:5" ht="16.5" customHeight="1" x14ac:dyDescent="0.25">
      <c r="B4" s="111" t="s">
        <v>1</v>
      </c>
      <c r="C4" s="111"/>
    </row>
    <row r="5" spans="1:5" ht="15.75" x14ac:dyDescent="0.25">
      <c r="B5" s="2"/>
      <c r="C5" s="112" t="s">
        <v>80</v>
      </c>
      <c r="D5" s="112"/>
      <c r="E5" s="3"/>
    </row>
    <row r="6" spans="1:5" x14ac:dyDescent="0.2">
      <c r="C6" s="113">
        <v>2016</v>
      </c>
      <c r="D6" s="113"/>
      <c r="E6" s="3"/>
    </row>
    <row r="7" spans="1:5" ht="15.75" thickBot="1" x14ac:dyDescent="0.3"/>
    <row r="8" spans="1:5" ht="15.75" thickBot="1" x14ac:dyDescent="0.3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ht="45" x14ac:dyDescent="0.25">
      <c r="A9" s="7">
        <v>1</v>
      </c>
      <c r="B9" s="8" t="s">
        <v>7</v>
      </c>
      <c r="C9" s="9" t="s">
        <v>8</v>
      </c>
      <c r="D9" s="9" t="s">
        <v>9</v>
      </c>
      <c r="E9" s="10">
        <f>807.39+500.1+528.35+374.49+76.01+497.53+524.94+1798.65</f>
        <v>5107.46</v>
      </c>
    </row>
    <row r="10" spans="1:5" ht="50.25" customHeight="1" x14ac:dyDescent="0.25">
      <c r="A10" s="11">
        <f>A9+1</f>
        <v>2</v>
      </c>
      <c r="B10" s="8" t="s">
        <v>7</v>
      </c>
      <c r="C10" s="12" t="s">
        <v>10</v>
      </c>
      <c r="D10" s="12" t="s">
        <v>11</v>
      </c>
      <c r="E10" s="13">
        <f>1144.97+229.75</f>
        <v>1374.72</v>
      </c>
    </row>
    <row r="11" spans="1:5" ht="45" x14ac:dyDescent="0.25">
      <c r="A11" s="11">
        <f>A10+1</f>
        <v>3</v>
      </c>
      <c r="B11" s="8" t="s">
        <v>7</v>
      </c>
      <c r="C11" s="12" t="s">
        <v>12</v>
      </c>
      <c r="D11" s="12" t="s">
        <v>13</v>
      </c>
      <c r="E11" s="13">
        <f>1035.52+35.77</f>
        <v>1071.29</v>
      </c>
    </row>
    <row r="12" spans="1:5" ht="30" x14ac:dyDescent="0.25">
      <c r="A12" s="11">
        <v>4</v>
      </c>
      <c r="B12" s="8" t="s">
        <v>7</v>
      </c>
      <c r="C12" s="12" t="s">
        <v>14</v>
      </c>
      <c r="D12" s="12" t="s">
        <v>15</v>
      </c>
      <c r="E12" s="13">
        <v>5574.11</v>
      </c>
    </row>
    <row r="13" spans="1:5" ht="30" x14ac:dyDescent="0.25">
      <c r="A13" s="7">
        <f>A12+1</f>
        <v>5</v>
      </c>
      <c r="B13" s="8" t="s">
        <v>7</v>
      </c>
      <c r="C13" s="12" t="s">
        <v>16</v>
      </c>
      <c r="D13" s="12" t="s">
        <v>17</v>
      </c>
      <c r="E13" s="13">
        <v>600.58000000000004</v>
      </c>
    </row>
    <row r="14" spans="1:5" x14ac:dyDescent="0.25">
      <c r="A14" s="7">
        <f t="shared" ref="A14:A33" si="0">A13+1</f>
        <v>6</v>
      </c>
      <c r="B14" s="8" t="s">
        <v>7</v>
      </c>
      <c r="C14" s="12" t="s">
        <v>18</v>
      </c>
      <c r="D14" s="12" t="s">
        <v>19</v>
      </c>
      <c r="E14" s="13">
        <v>58.59</v>
      </c>
    </row>
    <row r="15" spans="1:5" ht="75" customHeight="1" x14ac:dyDescent="0.25">
      <c r="A15" s="7">
        <f t="shared" si="0"/>
        <v>7</v>
      </c>
      <c r="B15" s="8" t="s">
        <v>7</v>
      </c>
      <c r="C15" s="12" t="s">
        <v>20</v>
      </c>
      <c r="D15" s="12" t="s">
        <v>79</v>
      </c>
      <c r="E15" s="13">
        <v>890.42</v>
      </c>
    </row>
    <row r="16" spans="1:5" x14ac:dyDescent="0.25">
      <c r="A16" s="7">
        <f t="shared" si="0"/>
        <v>8</v>
      </c>
      <c r="B16" s="8" t="s">
        <v>7</v>
      </c>
      <c r="C16" s="12" t="s">
        <v>21</v>
      </c>
      <c r="D16" s="12" t="s">
        <v>71</v>
      </c>
      <c r="E16" s="13">
        <v>74.64</v>
      </c>
    </row>
    <row r="17" spans="1:5" ht="30" x14ac:dyDescent="0.25">
      <c r="A17" s="7">
        <f t="shared" si="0"/>
        <v>9</v>
      </c>
      <c r="B17" s="8" t="s">
        <v>7</v>
      </c>
      <c r="C17" s="12" t="s">
        <v>22</v>
      </c>
      <c r="D17" s="12" t="s">
        <v>70</v>
      </c>
      <c r="E17" s="13">
        <v>88.14</v>
      </c>
    </row>
    <row r="18" spans="1:5" x14ac:dyDescent="0.25">
      <c r="A18" s="7">
        <f t="shared" si="0"/>
        <v>10</v>
      </c>
      <c r="B18" s="8" t="s">
        <v>23</v>
      </c>
      <c r="C18" s="12" t="s">
        <v>24</v>
      </c>
      <c r="D18" s="12" t="s">
        <v>25</v>
      </c>
      <c r="E18" s="13">
        <v>955.8</v>
      </c>
    </row>
    <row r="19" spans="1:5" x14ac:dyDescent="0.25">
      <c r="A19" s="7">
        <f t="shared" si="0"/>
        <v>11</v>
      </c>
      <c r="B19" s="8" t="s">
        <v>7</v>
      </c>
      <c r="C19" s="12" t="s">
        <v>26</v>
      </c>
      <c r="D19" s="12" t="s">
        <v>69</v>
      </c>
      <c r="E19" s="13">
        <v>6000</v>
      </c>
    </row>
    <row r="20" spans="1:5" x14ac:dyDescent="0.25">
      <c r="A20" s="7">
        <f t="shared" si="0"/>
        <v>12</v>
      </c>
      <c r="B20" s="8" t="s">
        <v>7</v>
      </c>
      <c r="C20" s="12" t="s">
        <v>27</v>
      </c>
      <c r="D20" s="12" t="s">
        <v>28</v>
      </c>
      <c r="E20" s="13">
        <v>12.41</v>
      </c>
    </row>
    <row r="21" spans="1:5" x14ac:dyDescent="0.25">
      <c r="A21" s="7">
        <f t="shared" si="0"/>
        <v>13</v>
      </c>
      <c r="B21" s="8" t="s">
        <v>7</v>
      </c>
      <c r="C21" s="12" t="s">
        <v>27</v>
      </c>
      <c r="D21" s="12" t="s">
        <v>68</v>
      </c>
      <c r="E21" s="13">
        <v>91.73</v>
      </c>
    </row>
    <row r="22" spans="1:5" x14ac:dyDescent="0.25">
      <c r="A22" s="7">
        <f t="shared" si="0"/>
        <v>14</v>
      </c>
      <c r="B22" s="8" t="s">
        <v>7</v>
      </c>
      <c r="C22" s="12" t="s">
        <v>29</v>
      </c>
      <c r="D22" s="12" t="s">
        <v>30</v>
      </c>
      <c r="E22" s="13">
        <v>941.28</v>
      </c>
    </row>
    <row r="23" spans="1:5" x14ac:dyDescent="0.25">
      <c r="A23" s="7">
        <f t="shared" si="0"/>
        <v>15</v>
      </c>
      <c r="B23" s="8" t="s">
        <v>7</v>
      </c>
      <c r="C23" s="12" t="s">
        <v>31</v>
      </c>
      <c r="D23" s="12" t="s">
        <v>32</v>
      </c>
      <c r="E23" s="13">
        <v>286.02999999999997</v>
      </c>
    </row>
    <row r="24" spans="1:5" ht="33.75" customHeight="1" x14ac:dyDescent="0.25">
      <c r="A24" s="7">
        <f t="shared" si="0"/>
        <v>16</v>
      </c>
      <c r="B24" s="8" t="s">
        <v>7</v>
      </c>
      <c r="C24" s="12" t="s">
        <v>33</v>
      </c>
      <c r="D24" s="12" t="s">
        <v>77</v>
      </c>
      <c r="E24" s="13">
        <v>1650</v>
      </c>
    </row>
    <row r="25" spans="1:5" x14ac:dyDescent="0.25">
      <c r="A25" s="7">
        <f t="shared" si="0"/>
        <v>17</v>
      </c>
      <c r="B25" s="8" t="s">
        <v>7</v>
      </c>
      <c r="C25" s="12" t="s">
        <v>34</v>
      </c>
      <c r="D25" s="12" t="s">
        <v>67</v>
      </c>
      <c r="E25" s="13">
        <f>40.5</f>
        <v>40.5</v>
      </c>
    </row>
    <row r="26" spans="1:5" x14ac:dyDescent="0.25">
      <c r="A26" s="7">
        <f t="shared" si="0"/>
        <v>18</v>
      </c>
      <c r="B26" s="8" t="s">
        <v>7</v>
      </c>
      <c r="C26" s="12" t="s">
        <v>35</v>
      </c>
      <c r="D26" s="12" t="s">
        <v>66</v>
      </c>
      <c r="E26" s="13">
        <v>124.72</v>
      </c>
    </row>
    <row r="27" spans="1:5" x14ac:dyDescent="0.25">
      <c r="A27" s="7">
        <f t="shared" si="0"/>
        <v>19</v>
      </c>
      <c r="B27" s="8" t="s">
        <v>7</v>
      </c>
      <c r="C27" s="12" t="s">
        <v>36</v>
      </c>
      <c r="D27" s="12" t="s">
        <v>37</v>
      </c>
      <c r="E27" s="13">
        <v>223.2</v>
      </c>
    </row>
    <row r="28" spans="1:5" ht="30" x14ac:dyDescent="0.25">
      <c r="A28" s="7">
        <f t="shared" si="0"/>
        <v>20</v>
      </c>
      <c r="B28" s="8" t="s">
        <v>7</v>
      </c>
      <c r="C28" s="12" t="s">
        <v>38</v>
      </c>
      <c r="D28" s="12" t="s">
        <v>72</v>
      </c>
      <c r="E28" s="13">
        <v>380.06</v>
      </c>
    </row>
    <row r="29" spans="1:5" ht="48.75" customHeight="1" x14ac:dyDescent="0.25">
      <c r="A29" s="7">
        <f t="shared" si="0"/>
        <v>21</v>
      </c>
      <c r="B29" s="8" t="s">
        <v>7</v>
      </c>
      <c r="C29" s="12" t="s">
        <v>39</v>
      </c>
      <c r="D29" s="12" t="s">
        <v>73</v>
      </c>
      <c r="E29" s="13">
        <v>2350</v>
      </c>
    </row>
    <row r="30" spans="1:5" ht="60" x14ac:dyDescent="0.25">
      <c r="A30" s="7">
        <f t="shared" si="0"/>
        <v>22</v>
      </c>
      <c r="B30" s="8" t="s">
        <v>7</v>
      </c>
      <c r="C30" s="12" t="s">
        <v>40</v>
      </c>
      <c r="D30" s="12" t="s">
        <v>78</v>
      </c>
      <c r="E30" s="13">
        <f>876+876</f>
        <v>1752</v>
      </c>
    </row>
    <row r="31" spans="1:5" x14ac:dyDescent="0.25">
      <c r="A31" s="7">
        <f t="shared" si="0"/>
        <v>23</v>
      </c>
      <c r="B31" s="8" t="s">
        <v>7</v>
      </c>
      <c r="C31" s="12" t="s">
        <v>41</v>
      </c>
      <c r="D31" s="12" t="s">
        <v>74</v>
      </c>
      <c r="E31" s="13">
        <v>409.5</v>
      </c>
    </row>
    <row r="32" spans="1:5" x14ac:dyDescent="0.25">
      <c r="A32" s="7">
        <f t="shared" si="0"/>
        <v>24</v>
      </c>
      <c r="B32" s="8" t="s">
        <v>7</v>
      </c>
      <c r="C32" s="14" t="s">
        <v>42</v>
      </c>
      <c r="D32" s="12" t="s">
        <v>43</v>
      </c>
      <c r="E32" s="15">
        <v>4.63</v>
      </c>
    </row>
    <row r="33" spans="1:5" ht="44.25" customHeight="1" x14ac:dyDescent="0.25">
      <c r="A33" s="7">
        <f t="shared" si="0"/>
        <v>25</v>
      </c>
      <c r="B33" s="8" t="s">
        <v>7</v>
      </c>
      <c r="C33" s="16" t="s">
        <v>44</v>
      </c>
      <c r="D33" s="12" t="s">
        <v>75</v>
      </c>
      <c r="E33" s="17">
        <v>987</v>
      </c>
    </row>
    <row r="34" spans="1:5" x14ac:dyDescent="0.25">
      <c r="A34" s="7">
        <v>26</v>
      </c>
      <c r="B34" s="8" t="s">
        <v>45</v>
      </c>
      <c r="C34" s="16" t="s">
        <v>46</v>
      </c>
      <c r="D34" s="12" t="s">
        <v>65</v>
      </c>
      <c r="E34" s="17">
        <v>68</v>
      </c>
    </row>
    <row r="35" spans="1:5" x14ac:dyDescent="0.25">
      <c r="A35" s="7">
        <v>27</v>
      </c>
      <c r="B35" s="8" t="s">
        <v>45</v>
      </c>
      <c r="C35" s="16" t="s">
        <v>47</v>
      </c>
      <c r="D35" s="12" t="s">
        <v>48</v>
      </c>
      <c r="E35" s="17">
        <v>76.8</v>
      </c>
    </row>
    <row r="36" spans="1:5" x14ac:dyDescent="0.25">
      <c r="A36" s="7">
        <v>28</v>
      </c>
      <c r="B36" s="8" t="s">
        <v>7</v>
      </c>
      <c r="C36" s="16" t="s">
        <v>49</v>
      </c>
      <c r="D36" s="12" t="s">
        <v>50</v>
      </c>
      <c r="E36" s="17">
        <v>26</v>
      </c>
    </row>
    <row r="37" spans="1:5" x14ac:dyDescent="0.25">
      <c r="A37" s="7">
        <v>29</v>
      </c>
      <c r="B37" s="8" t="s">
        <v>51</v>
      </c>
      <c r="C37" s="16" t="s">
        <v>52</v>
      </c>
      <c r="D37" s="12" t="s">
        <v>53</v>
      </c>
      <c r="E37" s="17">
        <v>45</v>
      </c>
    </row>
    <row r="38" spans="1:5" x14ac:dyDescent="0.25">
      <c r="A38" s="7">
        <v>29</v>
      </c>
      <c r="B38" s="8" t="s">
        <v>54</v>
      </c>
      <c r="C38" s="16" t="s">
        <v>55</v>
      </c>
      <c r="D38" s="12" t="s">
        <v>56</v>
      </c>
      <c r="E38" s="17">
        <v>7</v>
      </c>
    </row>
    <row r="39" spans="1:5" x14ac:dyDescent="0.25">
      <c r="A39" s="7">
        <v>30</v>
      </c>
      <c r="B39" s="8" t="s">
        <v>57</v>
      </c>
      <c r="C39" s="16" t="s">
        <v>52</v>
      </c>
      <c r="D39" s="12" t="s">
        <v>53</v>
      </c>
      <c r="E39" s="17">
        <v>7.3</v>
      </c>
    </row>
    <row r="40" spans="1:5" x14ac:dyDescent="0.25">
      <c r="A40" s="7">
        <v>31</v>
      </c>
      <c r="B40" s="8" t="s">
        <v>57</v>
      </c>
      <c r="C40" s="16" t="s">
        <v>52</v>
      </c>
      <c r="D40" s="12" t="s">
        <v>53</v>
      </c>
      <c r="E40" s="17">
        <v>36</v>
      </c>
    </row>
    <row r="41" spans="1:5" ht="30" x14ac:dyDescent="0.25">
      <c r="A41" s="7">
        <v>32</v>
      </c>
      <c r="B41" s="8" t="s">
        <v>58</v>
      </c>
      <c r="C41" s="16" t="s">
        <v>59</v>
      </c>
      <c r="D41" s="12" t="s">
        <v>76</v>
      </c>
      <c r="E41" s="17">
        <v>48.36</v>
      </c>
    </row>
    <row r="42" spans="1:5" x14ac:dyDescent="0.25">
      <c r="A42" s="7">
        <v>33</v>
      </c>
      <c r="B42" s="8" t="s">
        <v>60</v>
      </c>
      <c r="C42" s="16" t="s">
        <v>52</v>
      </c>
      <c r="D42" s="12" t="s">
        <v>53</v>
      </c>
      <c r="E42" s="17">
        <v>40.799999999999997</v>
      </c>
    </row>
    <row r="43" spans="1:5" ht="15.75" thickBot="1" x14ac:dyDescent="0.3">
      <c r="A43" s="7">
        <v>34</v>
      </c>
      <c r="B43" s="8" t="s">
        <v>61</v>
      </c>
      <c r="C43" s="16" t="s">
        <v>62</v>
      </c>
      <c r="D43" s="14" t="s">
        <v>63</v>
      </c>
      <c r="E43" s="17">
        <v>100</v>
      </c>
    </row>
    <row r="44" spans="1:5" ht="15.75" thickBot="1" x14ac:dyDescent="0.3">
      <c r="A44" s="18"/>
      <c r="B44" s="19"/>
      <c r="C44" s="20"/>
      <c r="D44" s="22" t="s">
        <v>64</v>
      </c>
      <c r="E44" s="21">
        <f>SUM(E9:E43)</f>
        <v>31504.07</v>
      </c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7" ht="20.25" customHeight="1" x14ac:dyDescent="0.25">
      <c r="A1" s="111" t="s">
        <v>0</v>
      </c>
      <c r="B1" s="111"/>
      <c r="C1" s="111"/>
      <c r="D1" s="111"/>
    </row>
    <row r="4" spans="1:7" ht="16.5" customHeight="1" x14ac:dyDescent="0.25">
      <c r="B4" s="111" t="s">
        <v>1</v>
      </c>
      <c r="C4" s="111"/>
    </row>
    <row r="5" spans="1:7" ht="15.75" x14ac:dyDescent="0.25">
      <c r="B5" s="2"/>
      <c r="C5" s="112" t="s">
        <v>81</v>
      </c>
      <c r="D5" s="112"/>
      <c r="E5" s="24"/>
    </row>
    <row r="6" spans="1:7" x14ac:dyDescent="0.2">
      <c r="C6" s="113">
        <v>2016</v>
      </c>
      <c r="D6" s="113"/>
      <c r="E6" s="24"/>
    </row>
    <row r="7" spans="1:7" ht="15.75" thickBot="1" x14ac:dyDescent="0.3"/>
    <row r="8" spans="1:7" ht="15.75" thickBot="1" x14ac:dyDescent="0.3">
      <c r="A8" s="35" t="s">
        <v>2</v>
      </c>
      <c r="B8" s="36" t="s">
        <v>83</v>
      </c>
      <c r="C8" s="36" t="s">
        <v>4</v>
      </c>
      <c r="D8" s="37" t="s">
        <v>5</v>
      </c>
      <c r="E8" s="38" t="s">
        <v>6</v>
      </c>
      <c r="F8" s="26" t="s">
        <v>84</v>
      </c>
    </row>
    <row r="9" spans="1:7" ht="45" x14ac:dyDescent="0.25">
      <c r="A9" s="32">
        <v>1</v>
      </c>
      <c r="B9" s="31" t="s">
        <v>82</v>
      </c>
      <c r="C9" s="33" t="s">
        <v>8</v>
      </c>
      <c r="D9" s="33" t="s">
        <v>9</v>
      </c>
      <c r="E9" s="34">
        <v>6114.43</v>
      </c>
      <c r="F9" s="57" t="s">
        <v>85</v>
      </c>
      <c r="G9" s="39"/>
    </row>
    <row r="10" spans="1:7" ht="45" x14ac:dyDescent="0.25">
      <c r="A10" s="30">
        <v>2</v>
      </c>
      <c r="B10" s="27" t="s">
        <v>82</v>
      </c>
      <c r="C10" s="28" t="s">
        <v>12</v>
      </c>
      <c r="D10" s="28" t="s">
        <v>13</v>
      </c>
      <c r="E10" s="29">
        <v>1468.86</v>
      </c>
      <c r="F10" s="48" t="s">
        <v>85</v>
      </c>
      <c r="G10" s="39"/>
    </row>
    <row r="11" spans="1:7" ht="30" x14ac:dyDescent="0.25">
      <c r="A11" s="30">
        <v>3</v>
      </c>
      <c r="B11" s="27" t="s">
        <v>82</v>
      </c>
      <c r="C11" s="28" t="s">
        <v>14</v>
      </c>
      <c r="D11" s="28" t="s">
        <v>15</v>
      </c>
      <c r="E11" s="29">
        <v>4479.43</v>
      </c>
      <c r="F11" s="48" t="s">
        <v>85</v>
      </c>
    </row>
    <row r="12" spans="1:7" ht="45" x14ac:dyDescent="0.25">
      <c r="A12" s="30">
        <v>4</v>
      </c>
      <c r="B12" s="27" t="s">
        <v>82</v>
      </c>
      <c r="C12" s="28" t="s">
        <v>10</v>
      </c>
      <c r="D12" s="28" t="s">
        <v>11</v>
      </c>
      <c r="E12" s="29">
        <v>1346.81</v>
      </c>
      <c r="F12" s="48" t="s">
        <v>85</v>
      </c>
    </row>
    <row r="13" spans="1:7" ht="30" x14ac:dyDescent="0.25">
      <c r="A13" s="30">
        <v>5</v>
      </c>
      <c r="B13" s="27" t="s">
        <v>82</v>
      </c>
      <c r="C13" s="28" t="s">
        <v>22</v>
      </c>
      <c r="D13" s="28" t="s">
        <v>70</v>
      </c>
      <c r="E13" s="29">
        <v>237.98</v>
      </c>
      <c r="F13" s="48" t="s">
        <v>85</v>
      </c>
    </row>
    <row r="14" spans="1:7" ht="75" x14ac:dyDescent="0.25">
      <c r="A14" s="30">
        <v>6</v>
      </c>
      <c r="B14" s="27" t="s">
        <v>82</v>
      </c>
      <c r="C14" s="28" t="s">
        <v>20</v>
      </c>
      <c r="D14" s="28" t="s">
        <v>79</v>
      </c>
      <c r="E14" s="29">
        <v>468.28</v>
      </c>
      <c r="F14" s="48" t="s">
        <v>85</v>
      </c>
    </row>
    <row r="15" spans="1:7" x14ac:dyDescent="0.25">
      <c r="A15" s="30">
        <v>7</v>
      </c>
      <c r="B15" s="27" t="s">
        <v>82</v>
      </c>
      <c r="C15" s="28" t="s">
        <v>21</v>
      </c>
      <c r="D15" s="28" t="s">
        <v>71</v>
      </c>
      <c r="E15" s="29">
        <v>74.180000000000007</v>
      </c>
      <c r="F15" s="48" t="s">
        <v>85</v>
      </c>
    </row>
    <row r="16" spans="1:7" ht="30" x14ac:dyDescent="0.25">
      <c r="A16" s="30">
        <v>8</v>
      </c>
      <c r="B16" s="27" t="s">
        <v>82</v>
      </c>
      <c r="C16" s="48" t="s">
        <v>90</v>
      </c>
      <c r="D16" s="28" t="s">
        <v>92</v>
      </c>
      <c r="E16" s="29">
        <v>59.72</v>
      </c>
      <c r="F16" s="48" t="s">
        <v>85</v>
      </c>
    </row>
    <row r="17" spans="1:6" ht="30" x14ac:dyDescent="0.25">
      <c r="A17" s="30">
        <v>9</v>
      </c>
      <c r="B17" s="27" t="s">
        <v>82</v>
      </c>
      <c r="C17" s="48" t="s">
        <v>91</v>
      </c>
      <c r="D17" s="28" t="s">
        <v>17</v>
      </c>
      <c r="E17" s="29">
        <v>475.3</v>
      </c>
      <c r="F17" s="48" t="s">
        <v>85</v>
      </c>
    </row>
    <row r="18" spans="1:6" x14ac:dyDescent="0.25">
      <c r="A18" s="30">
        <v>10</v>
      </c>
      <c r="B18" s="27" t="s">
        <v>82</v>
      </c>
      <c r="C18" s="28" t="s">
        <v>31</v>
      </c>
      <c r="D18" s="28" t="s">
        <v>32</v>
      </c>
      <c r="E18" s="29">
        <v>305.26</v>
      </c>
      <c r="F18" s="48" t="s">
        <v>85</v>
      </c>
    </row>
    <row r="19" spans="1:6" ht="44.25" customHeight="1" x14ac:dyDescent="0.25">
      <c r="A19" s="30">
        <v>11</v>
      </c>
      <c r="B19" s="27" t="s">
        <v>82</v>
      </c>
      <c r="C19" s="28" t="s">
        <v>33</v>
      </c>
      <c r="D19" s="28" t="s">
        <v>77</v>
      </c>
      <c r="E19" s="29">
        <v>1000.01</v>
      </c>
      <c r="F19" s="48" t="s">
        <v>85</v>
      </c>
    </row>
    <row r="20" spans="1:6" x14ac:dyDescent="0.25">
      <c r="A20" s="30">
        <v>12</v>
      </c>
      <c r="B20" s="27" t="s">
        <v>82</v>
      </c>
      <c r="C20" s="28" t="s">
        <v>34</v>
      </c>
      <c r="D20" s="28" t="s">
        <v>93</v>
      </c>
      <c r="E20" s="29">
        <v>1000</v>
      </c>
      <c r="F20" s="48" t="s">
        <v>85</v>
      </c>
    </row>
    <row r="21" spans="1:6" ht="39.75" customHeight="1" x14ac:dyDescent="0.25">
      <c r="A21" s="30">
        <v>13</v>
      </c>
      <c r="B21" s="27" t="s">
        <v>82</v>
      </c>
      <c r="C21" s="48" t="s">
        <v>99</v>
      </c>
      <c r="D21" s="28" t="s">
        <v>66</v>
      </c>
      <c r="E21" s="29">
        <v>118.87</v>
      </c>
      <c r="F21" s="48" t="s">
        <v>85</v>
      </c>
    </row>
    <row r="22" spans="1:6" ht="30" x14ac:dyDescent="0.25">
      <c r="A22" s="30">
        <v>14</v>
      </c>
      <c r="B22" s="27" t="s">
        <v>82</v>
      </c>
      <c r="C22" s="28" t="s">
        <v>38</v>
      </c>
      <c r="D22" s="28" t="s">
        <v>72</v>
      </c>
      <c r="E22" s="58">
        <v>380.83</v>
      </c>
      <c r="F22" s="48" t="s">
        <v>85</v>
      </c>
    </row>
    <row r="23" spans="1:6" ht="45" x14ac:dyDescent="0.25">
      <c r="A23" s="30">
        <v>15</v>
      </c>
      <c r="B23" s="27" t="s">
        <v>82</v>
      </c>
      <c r="C23" s="28" t="s">
        <v>39</v>
      </c>
      <c r="D23" s="28" t="s">
        <v>73</v>
      </c>
      <c r="E23" s="29">
        <v>2350</v>
      </c>
      <c r="F23" s="48" t="s">
        <v>85</v>
      </c>
    </row>
    <row r="24" spans="1:6" ht="44.25" customHeight="1" x14ac:dyDescent="0.25">
      <c r="A24" s="30">
        <v>16</v>
      </c>
      <c r="B24" s="27" t="s">
        <v>82</v>
      </c>
      <c r="C24" s="28" t="s">
        <v>40</v>
      </c>
      <c r="D24" s="28" t="s">
        <v>78</v>
      </c>
      <c r="E24" s="29">
        <v>876</v>
      </c>
      <c r="F24" s="48" t="s">
        <v>85</v>
      </c>
    </row>
    <row r="25" spans="1:6" x14ac:dyDescent="0.25">
      <c r="A25" s="30">
        <v>17</v>
      </c>
      <c r="B25" s="27" t="s">
        <v>82</v>
      </c>
      <c r="C25" s="28" t="s">
        <v>42</v>
      </c>
      <c r="D25" s="28" t="s">
        <v>43</v>
      </c>
      <c r="E25" s="29">
        <v>2.77</v>
      </c>
      <c r="F25" s="48" t="s">
        <v>85</v>
      </c>
    </row>
    <row r="26" spans="1:6" ht="45" x14ac:dyDescent="0.25">
      <c r="A26" s="30">
        <v>18</v>
      </c>
      <c r="B26" s="27" t="s">
        <v>82</v>
      </c>
      <c r="C26" s="48" t="s">
        <v>44</v>
      </c>
      <c r="D26" s="28" t="s">
        <v>75</v>
      </c>
      <c r="E26" s="29">
        <v>1008</v>
      </c>
      <c r="F26" s="48" t="s">
        <v>85</v>
      </c>
    </row>
    <row r="27" spans="1:6" x14ac:dyDescent="0.25">
      <c r="A27" s="30">
        <v>19</v>
      </c>
      <c r="B27" s="27" t="s">
        <v>114</v>
      </c>
      <c r="C27" s="48" t="s">
        <v>115</v>
      </c>
      <c r="D27" s="28" t="s">
        <v>50</v>
      </c>
      <c r="E27" s="29">
        <v>33.4</v>
      </c>
      <c r="F27" s="48"/>
    </row>
    <row r="28" spans="1:6" x14ac:dyDescent="0.25">
      <c r="A28" s="30">
        <v>20</v>
      </c>
      <c r="B28" s="27" t="s">
        <v>82</v>
      </c>
      <c r="C28" s="48" t="s">
        <v>94</v>
      </c>
      <c r="D28" s="28" t="s">
        <v>95</v>
      </c>
      <c r="E28" s="29">
        <v>949.99</v>
      </c>
      <c r="F28" s="48" t="s">
        <v>85</v>
      </c>
    </row>
    <row r="29" spans="1:6" x14ac:dyDescent="0.25">
      <c r="A29" s="30">
        <v>21</v>
      </c>
      <c r="B29" s="27" t="s">
        <v>110</v>
      </c>
      <c r="C29" s="48" t="s">
        <v>115</v>
      </c>
      <c r="D29" s="28" t="s">
        <v>50</v>
      </c>
      <c r="E29" s="29">
        <v>139.30000000000001</v>
      </c>
      <c r="F29" s="48"/>
    </row>
    <row r="30" spans="1:6" x14ac:dyDescent="0.25">
      <c r="A30" s="30">
        <v>22</v>
      </c>
      <c r="B30" s="27" t="s">
        <v>110</v>
      </c>
      <c r="C30" s="48" t="s">
        <v>115</v>
      </c>
      <c r="D30" s="28" t="s">
        <v>50</v>
      </c>
      <c r="E30" s="29">
        <v>74.400000000000006</v>
      </c>
      <c r="F30" s="48"/>
    </row>
    <row r="31" spans="1:6" x14ac:dyDescent="0.25">
      <c r="A31" s="30">
        <v>23</v>
      </c>
      <c r="B31" s="27" t="s">
        <v>97</v>
      </c>
      <c r="C31" s="48" t="s">
        <v>115</v>
      </c>
      <c r="D31" s="28" t="s">
        <v>50</v>
      </c>
      <c r="E31" s="29">
        <v>81.599999999999994</v>
      </c>
      <c r="F31" s="48"/>
    </row>
    <row r="32" spans="1:6" x14ac:dyDescent="0.25">
      <c r="A32" s="30">
        <v>24</v>
      </c>
      <c r="B32" s="27" t="s">
        <v>97</v>
      </c>
      <c r="C32" s="48" t="s">
        <v>96</v>
      </c>
      <c r="D32" s="28" t="s">
        <v>48</v>
      </c>
      <c r="E32" s="29">
        <v>40.5</v>
      </c>
      <c r="F32" s="48" t="s">
        <v>87</v>
      </c>
    </row>
    <row r="33" spans="1:6" x14ac:dyDescent="0.25">
      <c r="A33" s="30">
        <v>25</v>
      </c>
      <c r="B33" s="27" t="s">
        <v>105</v>
      </c>
      <c r="C33" s="48" t="s">
        <v>103</v>
      </c>
      <c r="D33" s="28"/>
      <c r="E33" s="29">
        <v>5520</v>
      </c>
      <c r="F33" s="48" t="s">
        <v>85</v>
      </c>
    </row>
    <row r="34" spans="1:6" x14ac:dyDescent="0.25">
      <c r="A34" s="30">
        <v>26</v>
      </c>
      <c r="B34" s="27" t="s">
        <v>105</v>
      </c>
      <c r="C34" s="48" t="s">
        <v>104</v>
      </c>
      <c r="D34" s="28"/>
      <c r="E34" s="29">
        <v>3791.39</v>
      </c>
      <c r="F34" s="48" t="s">
        <v>120</v>
      </c>
    </row>
    <row r="35" spans="1:6" x14ac:dyDescent="0.25">
      <c r="A35" s="30">
        <v>27</v>
      </c>
      <c r="B35" s="27" t="s">
        <v>105</v>
      </c>
      <c r="C35" s="48" t="s">
        <v>49</v>
      </c>
      <c r="D35" s="28" t="s">
        <v>121</v>
      </c>
      <c r="E35" s="29">
        <v>26</v>
      </c>
      <c r="F35" s="48"/>
    </row>
    <row r="36" spans="1:6" x14ac:dyDescent="0.25">
      <c r="A36" s="30">
        <v>28</v>
      </c>
      <c r="B36" s="27" t="s">
        <v>107</v>
      </c>
      <c r="C36" s="48" t="s">
        <v>106</v>
      </c>
      <c r="D36" s="28" t="s">
        <v>108</v>
      </c>
      <c r="E36" s="29">
        <v>4200</v>
      </c>
      <c r="F36" s="48" t="s">
        <v>87</v>
      </c>
    </row>
    <row r="37" spans="1:6" x14ac:dyDescent="0.25">
      <c r="A37" s="30">
        <v>29</v>
      </c>
      <c r="B37" s="27" t="s">
        <v>116</v>
      </c>
      <c r="C37" s="49" t="s">
        <v>49</v>
      </c>
      <c r="D37" s="28" t="s">
        <v>50</v>
      </c>
      <c r="E37" s="29">
        <v>16.8</v>
      </c>
      <c r="F37" s="48"/>
    </row>
    <row r="38" spans="1:6" x14ac:dyDescent="0.25">
      <c r="A38" s="30">
        <v>30</v>
      </c>
      <c r="B38" s="27" t="s">
        <v>117</v>
      </c>
      <c r="C38" s="49" t="s">
        <v>49</v>
      </c>
      <c r="D38" s="28" t="s">
        <v>50</v>
      </c>
      <c r="E38" s="29">
        <v>6.3</v>
      </c>
      <c r="F38" s="48"/>
    </row>
    <row r="39" spans="1:6" x14ac:dyDescent="0.25">
      <c r="A39" s="30">
        <v>31</v>
      </c>
      <c r="B39" s="27" t="s">
        <v>117</v>
      </c>
      <c r="C39" s="49" t="s">
        <v>49</v>
      </c>
      <c r="D39" s="28" t="s">
        <v>50</v>
      </c>
      <c r="E39" s="29">
        <v>69</v>
      </c>
      <c r="F39" s="48"/>
    </row>
    <row r="40" spans="1:6" x14ac:dyDescent="0.25">
      <c r="A40" s="30">
        <v>32</v>
      </c>
      <c r="B40" s="27" t="s">
        <v>117</v>
      </c>
      <c r="C40" s="49" t="s">
        <v>122</v>
      </c>
      <c r="D40" s="28" t="s">
        <v>121</v>
      </c>
      <c r="E40" s="29">
        <v>586</v>
      </c>
      <c r="F40" s="48"/>
    </row>
    <row r="41" spans="1:6" x14ac:dyDescent="0.25">
      <c r="A41" s="30">
        <v>33</v>
      </c>
      <c r="B41" s="27" t="s">
        <v>118</v>
      </c>
      <c r="C41" s="49" t="s">
        <v>49</v>
      </c>
      <c r="D41" s="28" t="s">
        <v>50</v>
      </c>
      <c r="E41" s="29">
        <v>6.3</v>
      </c>
      <c r="F41" s="48"/>
    </row>
    <row r="42" spans="1:6" x14ac:dyDescent="0.25">
      <c r="A42" s="30">
        <v>34</v>
      </c>
      <c r="B42" s="27" t="s">
        <v>119</v>
      </c>
      <c r="C42" s="49" t="s">
        <v>115</v>
      </c>
      <c r="D42" s="28" t="s">
        <v>50</v>
      </c>
      <c r="E42" s="29">
        <v>6.3</v>
      </c>
      <c r="F42" s="48"/>
    </row>
    <row r="43" spans="1:6" ht="45" x14ac:dyDescent="0.25">
      <c r="A43" s="30">
        <v>35</v>
      </c>
      <c r="B43" s="27" t="s">
        <v>86</v>
      </c>
      <c r="C43" s="28" t="s">
        <v>8</v>
      </c>
      <c r="D43" s="28" t="s">
        <v>9</v>
      </c>
      <c r="E43" s="29">
        <v>5764.64</v>
      </c>
      <c r="F43" s="48" t="s">
        <v>87</v>
      </c>
    </row>
    <row r="44" spans="1:6" ht="45" x14ac:dyDescent="0.25">
      <c r="A44" s="30">
        <v>36</v>
      </c>
      <c r="B44" s="27" t="s">
        <v>86</v>
      </c>
      <c r="C44" s="28" t="s">
        <v>10</v>
      </c>
      <c r="D44" s="28" t="s">
        <v>11</v>
      </c>
      <c r="E44" s="29">
        <v>1386.24</v>
      </c>
      <c r="F44" s="48" t="s">
        <v>87</v>
      </c>
    </row>
    <row r="45" spans="1:6" ht="45" x14ac:dyDescent="0.25">
      <c r="A45" s="30">
        <v>37</v>
      </c>
      <c r="B45" s="27" t="s">
        <v>86</v>
      </c>
      <c r="C45" s="28" t="s">
        <v>12</v>
      </c>
      <c r="D45" s="28" t="s">
        <v>13</v>
      </c>
      <c r="E45" s="29">
        <v>1096.1500000000001</v>
      </c>
      <c r="F45" s="48" t="s">
        <v>87</v>
      </c>
    </row>
    <row r="46" spans="1:6" ht="30" x14ac:dyDescent="0.25">
      <c r="A46" s="30">
        <v>38</v>
      </c>
      <c r="B46" s="27" t="s">
        <v>86</v>
      </c>
      <c r="C46" s="28" t="s">
        <v>14</v>
      </c>
      <c r="D46" s="28" t="s">
        <v>15</v>
      </c>
      <c r="E46" s="29">
        <v>4479.43</v>
      </c>
      <c r="F46" s="48" t="s">
        <v>87</v>
      </c>
    </row>
    <row r="47" spans="1:6" ht="30" x14ac:dyDescent="0.25">
      <c r="A47" s="30">
        <v>39</v>
      </c>
      <c r="B47" s="27" t="s">
        <v>82</v>
      </c>
      <c r="C47" s="28" t="s">
        <v>22</v>
      </c>
      <c r="D47" s="28" t="s">
        <v>70</v>
      </c>
      <c r="E47" s="29">
        <v>322</v>
      </c>
      <c r="F47" s="48" t="s">
        <v>87</v>
      </c>
    </row>
    <row r="48" spans="1:6" x14ac:dyDescent="0.25">
      <c r="A48" s="30">
        <v>40</v>
      </c>
      <c r="B48" s="27" t="s">
        <v>86</v>
      </c>
      <c r="C48" s="48" t="s">
        <v>88</v>
      </c>
      <c r="D48" s="28" t="s">
        <v>43</v>
      </c>
      <c r="E48" s="58">
        <v>62.57</v>
      </c>
      <c r="F48" s="48" t="s">
        <v>87</v>
      </c>
    </row>
    <row r="49" spans="1:6" x14ac:dyDescent="0.25">
      <c r="A49" s="30">
        <v>41</v>
      </c>
      <c r="B49" s="27" t="s">
        <v>86</v>
      </c>
      <c r="C49" s="48" t="s">
        <v>89</v>
      </c>
      <c r="D49" s="28" t="s">
        <v>25</v>
      </c>
      <c r="E49" s="58">
        <v>2308.8000000000002</v>
      </c>
      <c r="F49" s="48" t="s">
        <v>87</v>
      </c>
    </row>
    <row r="50" spans="1:6" ht="75" x14ac:dyDescent="0.25">
      <c r="A50" s="30">
        <v>42</v>
      </c>
      <c r="B50" s="27" t="s">
        <v>86</v>
      </c>
      <c r="C50" s="28" t="s">
        <v>20</v>
      </c>
      <c r="D50" s="28" t="s">
        <v>79</v>
      </c>
      <c r="E50" s="29">
        <v>881.95</v>
      </c>
      <c r="F50" s="48" t="s">
        <v>87</v>
      </c>
    </row>
    <row r="51" spans="1:6" x14ac:dyDescent="0.25">
      <c r="A51" s="30">
        <v>43</v>
      </c>
      <c r="B51" s="27" t="s">
        <v>86</v>
      </c>
      <c r="C51" s="28" t="s">
        <v>21</v>
      </c>
      <c r="D51" s="28" t="s">
        <v>71</v>
      </c>
      <c r="E51" s="29">
        <v>74.77</v>
      </c>
      <c r="F51" s="48" t="s">
        <v>87</v>
      </c>
    </row>
    <row r="52" spans="1:6" ht="30" x14ac:dyDescent="0.25">
      <c r="A52" s="30">
        <v>44</v>
      </c>
      <c r="B52" s="27" t="s">
        <v>86</v>
      </c>
      <c r="C52" s="48" t="s">
        <v>90</v>
      </c>
      <c r="D52" s="28" t="s">
        <v>92</v>
      </c>
      <c r="E52" s="29">
        <v>60.46</v>
      </c>
      <c r="F52" s="48" t="s">
        <v>87</v>
      </c>
    </row>
    <row r="53" spans="1:6" ht="30" x14ac:dyDescent="0.25">
      <c r="A53" s="30">
        <v>45</v>
      </c>
      <c r="B53" s="27" t="s">
        <v>86</v>
      </c>
      <c r="C53" s="48" t="s">
        <v>91</v>
      </c>
      <c r="D53" s="28" t="s">
        <v>17</v>
      </c>
      <c r="E53" s="29">
        <v>475.49</v>
      </c>
      <c r="F53" s="48" t="s">
        <v>87</v>
      </c>
    </row>
    <row r="54" spans="1:6" ht="60" x14ac:dyDescent="0.25">
      <c r="A54" s="30">
        <v>46</v>
      </c>
      <c r="B54" s="27" t="s">
        <v>86</v>
      </c>
      <c r="C54" s="48" t="s">
        <v>98</v>
      </c>
      <c r="D54" s="28" t="s">
        <v>78</v>
      </c>
      <c r="E54" s="58">
        <v>876</v>
      </c>
      <c r="F54" s="48" t="s">
        <v>87</v>
      </c>
    </row>
    <row r="55" spans="1:6" ht="30" x14ac:dyDescent="0.25">
      <c r="A55" s="30">
        <v>47</v>
      </c>
      <c r="B55" s="27" t="s">
        <v>86</v>
      </c>
      <c r="C55" s="48" t="s">
        <v>99</v>
      </c>
      <c r="D55" s="28" t="s">
        <v>66</v>
      </c>
      <c r="E55" s="58">
        <v>120.65</v>
      </c>
      <c r="F55" s="48" t="s">
        <v>87</v>
      </c>
    </row>
    <row r="56" spans="1:6" ht="45" x14ac:dyDescent="0.25">
      <c r="A56" s="30">
        <v>48</v>
      </c>
      <c r="B56" s="27" t="s">
        <v>86</v>
      </c>
      <c r="C56" s="48" t="s">
        <v>100</v>
      </c>
      <c r="D56" s="48" t="s">
        <v>102</v>
      </c>
      <c r="E56" s="58">
        <v>493.8</v>
      </c>
      <c r="F56" s="48" t="s">
        <v>87</v>
      </c>
    </row>
    <row r="57" spans="1:6" ht="30" x14ac:dyDescent="0.25">
      <c r="A57" s="30">
        <v>49</v>
      </c>
      <c r="B57" s="27" t="s">
        <v>86</v>
      </c>
      <c r="C57" s="48" t="s">
        <v>101</v>
      </c>
      <c r="D57" s="28" t="s">
        <v>72</v>
      </c>
      <c r="E57" s="58">
        <v>375.41</v>
      </c>
      <c r="F57" s="48" t="s">
        <v>87</v>
      </c>
    </row>
    <row r="58" spans="1:6" x14ac:dyDescent="0.25">
      <c r="A58" s="30">
        <v>50</v>
      </c>
      <c r="B58" s="27" t="s">
        <v>86</v>
      </c>
      <c r="C58" s="28" t="s">
        <v>31</v>
      </c>
      <c r="D58" s="28" t="s">
        <v>32</v>
      </c>
      <c r="E58" s="58">
        <v>280.82</v>
      </c>
      <c r="F58" s="48" t="s">
        <v>87</v>
      </c>
    </row>
    <row r="59" spans="1:6" x14ac:dyDescent="0.25">
      <c r="A59" s="30">
        <v>51</v>
      </c>
      <c r="B59" s="27" t="s">
        <v>86</v>
      </c>
      <c r="C59" s="28" t="s">
        <v>31</v>
      </c>
      <c r="D59" s="28"/>
      <c r="E59" s="58">
        <v>667.16</v>
      </c>
      <c r="F59" s="48" t="s">
        <v>87</v>
      </c>
    </row>
    <row r="60" spans="1:6" x14ac:dyDescent="0.25">
      <c r="A60" s="30">
        <v>52</v>
      </c>
      <c r="B60" s="27" t="s">
        <v>86</v>
      </c>
      <c r="C60" s="48" t="s">
        <v>89</v>
      </c>
      <c r="D60" s="48" t="s">
        <v>25</v>
      </c>
      <c r="E60" s="58">
        <v>2700</v>
      </c>
      <c r="F60" s="48" t="s">
        <v>85</v>
      </c>
    </row>
    <row r="61" spans="1:6" x14ac:dyDescent="0.25">
      <c r="A61" s="30">
        <v>53</v>
      </c>
      <c r="B61" s="27" t="s">
        <v>86</v>
      </c>
      <c r="C61" s="48" t="s">
        <v>109</v>
      </c>
      <c r="D61" s="48"/>
      <c r="E61" s="58">
        <v>774</v>
      </c>
      <c r="F61" s="48" t="s">
        <v>87</v>
      </c>
    </row>
    <row r="62" spans="1:6" x14ac:dyDescent="0.25">
      <c r="A62" s="30">
        <v>54</v>
      </c>
      <c r="B62" s="27" t="s">
        <v>86</v>
      </c>
      <c r="C62" s="48" t="s">
        <v>33</v>
      </c>
      <c r="D62" s="48"/>
      <c r="E62" s="58">
        <v>1450.01</v>
      </c>
      <c r="F62" s="48" t="s">
        <v>87</v>
      </c>
    </row>
    <row r="63" spans="1:6" x14ac:dyDescent="0.25">
      <c r="A63" s="30">
        <v>55</v>
      </c>
      <c r="B63" s="27" t="s">
        <v>86</v>
      </c>
      <c r="C63" s="48" t="s">
        <v>44</v>
      </c>
      <c r="D63" s="48"/>
      <c r="E63" s="58">
        <v>987</v>
      </c>
      <c r="F63" s="48" t="s">
        <v>87</v>
      </c>
    </row>
    <row r="64" spans="1:6" ht="45.75" thickBot="1" x14ac:dyDescent="0.3">
      <c r="A64" s="30">
        <v>56</v>
      </c>
      <c r="B64" s="27" t="s">
        <v>86</v>
      </c>
      <c r="C64" s="48" t="s">
        <v>39</v>
      </c>
      <c r="D64" s="48" t="s">
        <v>123</v>
      </c>
      <c r="E64" s="58">
        <v>2350</v>
      </c>
      <c r="F64" s="59" t="s">
        <v>87</v>
      </c>
    </row>
    <row r="65" spans="1:6" ht="15.75" thickBot="1" x14ac:dyDescent="0.3">
      <c r="A65" s="18"/>
      <c r="B65" s="19"/>
      <c r="C65" s="20"/>
      <c r="D65" s="22" t="s">
        <v>64</v>
      </c>
      <c r="E65" s="21">
        <f>SUM(E9:E64)</f>
        <v>65301.360000000022</v>
      </c>
      <c r="F65" s="60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1" t="s">
        <v>0</v>
      </c>
      <c r="B1" s="111"/>
      <c r="C1" s="111"/>
      <c r="D1" s="111"/>
    </row>
    <row r="4" spans="1:6" ht="16.5" customHeight="1" x14ac:dyDescent="0.25">
      <c r="B4" s="111" t="s">
        <v>1</v>
      </c>
      <c r="C4" s="111"/>
    </row>
    <row r="5" spans="1:6" ht="15.75" x14ac:dyDescent="0.25">
      <c r="B5" s="2"/>
      <c r="C5" s="112" t="s">
        <v>113</v>
      </c>
      <c r="D5" s="112"/>
      <c r="E5" s="24"/>
    </row>
    <row r="6" spans="1:6" x14ac:dyDescent="0.2">
      <c r="C6" s="113">
        <v>2016</v>
      </c>
      <c r="D6" s="113"/>
      <c r="E6" s="24"/>
    </row>
    <row r="7" spans="1:6" ht="15.75" thickBot="1" x14ac:dyDescent="0.3"/>
    <row r="8" spans="1:6" ht="15.75" thickBot="1" x14ac:dyDescent="0.3">
      <c r="A8" s="44" t="s">
        <v>2</v>
      </c>
      <c r="B8" s="45" t="s">
        <v>83</v>
      </c>
      <c r="C8" s="45" t="s">
        <v>4</v>
      </c>
      <c r="D8" s="45" t="s">
        <v>5</v>
      </c>
      <c r="E8" s="47" t="s">
        <v>6</v>
      </c>
      <c r="F8" s="46" t="s">
        <v>84</v>
      </c>
    </row>
    <row r="9" spans="1:6" x14ac:dyDescent="0.25">
      <c r="A9" s="51">
        <v>1</v>
      </c>
      <c r="B9" s="51" t="s">
        <v>124</v>
      </c>
      <c r="C9" s="52" t="s">
        <v>49</v>
      </c>
      <c r="D9" s="52" t="s">
        <v>144</v>
      </c>
      <c r="E9" s="53">
        <v>429.72</v>
      </c>
      <c r="F9" s="40"/>
    </row>
    <row r="10" spans="1:6" x14ac:dyDescent="0.25">
      <c r="A10" s="51">
        <v>2</v>
      </c>
      <c r="B10" s="54" t="s">
        <v>124</v>
      </c>
      <c r="C10" s="55" t="s">
        <v>49</v>
      </c>
      <c r="D10" s="55" t="s">
        <v>145</v>
      </c>
      <c r="E10" s="56">
        <v>596.21</v>
      </c>
      <c r="F10" s="43"/>
    </row>
    <row r="11" spans="1:6" ht="30" x14ac:dyDescent="0.25">
      <c r="A11" s="51">
        <v>3</v>
      </c>
      <c r="B11" s="54" t="s">
        <v>124</v>
      </c>
      <c r="C11" s="55" t="s">
        <v>49</v>
      </c>
      <c r="D11" s="55" t="s">
        <v>143</v>
      </c>
      <c r="E11" s="56">
        <v>597.75</v>
      </c>
      <c r="F11" s="43"/>
    </row>
    <row r="12" spans="1:6" x14ac:dyDescent="0.25">
      <c r="A12" s="51">
        <v>4</v>
      </c>
      <c r="B12" s="54" t="s">
        <v>124</v>
      </c>
      <c r="C12" s="55" t="s">
        <v>49</v>
      </c>
      <c r="D12" s="55" t="s">
        <v>146</v>
      </c>
      <c r="E12" s="56">
        <v>29.8</v>
      </c>
      <c r="F12" s="43"/>
    </row>
    <row r="13" spans="1:6" ht="30" x14ac:dyDescent="0.25">
      <c r="A13" s="51">
        <v>5</v>
      </c>
      <c r="B13" s="54" t="s">
        <v>124</v>
      </c>
      <c r="C13" s="55" t="s">
        <v>49</v>
      </c>
      <c r="D13" s="55" t="s">
        <v>147</v>
      </c>
      <c r="E13" s="56">
        <v>200.93</v>
      </c>
      <c r="F13" s="43"/>
    </row>
    <row r="14" spans="1:6" x14ac:dyDescent="0.25">
      <c r="A14" s="51">
        <v>6</v>
      </c>
      <c r="B14" s="54" t="s">
        <v>125</v>
      </c>
      <c r="C14" s="55" t="s">
        <v>49</v>
      </c>
      <c r="D14" s="55" t="s">
        <v>127</v>
      </c>
      <c r="E14" s="56">
        <v>26.75</v>
      </c>
      <c r="F14" s="43"/>
    </row>
    <row r="15" spans="1:6" x14ac:dyDescent="0.25">
      <c r="A15" s="51">
        <v>7</v>
      </c>
      <c r="B15" s="54" t="s">
        <v>126</v>
      </c>
      <c r="C15" s="55" t="s">
        <v>49</v>
      </c>
      <c r="D15" s="55" t="s">
        <v>128</v>
      </c>
      <c r="E15" s="56">
        <v>16.600000000000001</v>
      </c>
      <c r="F15" s="43"/>
    </row>
    <row r="16" spans="1:6" ht="30" x14ac:dyDescent="0.25">
      <c r="A16" s="51">
        <v>8</v>
      </c>
      <c r="B16" s="54" t="s">
        <v>129</v>
      </c>
      <c r="C16" s="55" t="s">
        <v>130</v>
      </c>
      <c r="D16" s="55" t="s">
        <v>139</v>
      </c>
      <c r="E16" s="56">
        <v>15</v>
      </c>
      <c r="F16" s="43"/>
    </row>
    <row r="17" spans="1:6" ht="30" x14ac:dyDescent="0.25">
      <c r="A17" s="51">
        <v>9</v>
      </c>
      <c r="B17" s="54" t="s">
        <v>141</v>
      </c>
      <c r="C17" s="55" t="s">
        <v>130</v>
      </c>
      <c r="D17" s="55" t="s">
        <v>139</v>
      </c>
      <c r="E17" s="56">
        <v>15</v>
      </c>
      <c r="F17" s="43"/>
    </row>
    <row r="18" spans="1:6" x14ac:dyDescent="0.25">
      <c r="A18" s="51">
        <v>10</v>
      </c>
      <c r="B18" s="54" t="s">
        <v>131</v>
      </c>
      <c r="C18" s="28" t="s">
        <v>49</v>
      </c>
      <c r="D18" s="41" t="s">
        <v>112</v>
      </c>
      <c r="E18" s="29">
        <v>26</v>
      </c>
      <c r="F18" s="48"/>
    </row>
    <row r="19" spans="1:6" x14ac:dyDescent="0.25">
      <c r="A19" s="51">
        <v>11</v>
      </c>
      <c r="B19" s="54" t="s">
        <v>132</v>
      </c>
      <c r="C19" s="28" t="s">
        <v>133</v>
      </c>
      <c r="D19" s="41" t="s">
        <v>140</v>
      </c>
      <c r="E19" s="29">
        <v>40</v>
      </c>
      <c r="F19" s="48"/>
    </row>
    <row r="20" spans="1:6" x14ac:dyDescent="0.25">
      <c r="A20" s="51">
        <v>12</v>
      </c>
      <c r="B20" s="54" t="s">
        <v>111</v>
      </c>
      <c r="C20" s="28" t="s">
        <v>49</v>
      </c>
      <c r="D20" s="41" t="s">
        <v>112</v>
      </c>
      <c r="E20" s="29">
        <v>26</v>
      </c>
      <c r="F20" s="48"/>
    </row>
    <row r="21" spans="1:6" ht="45" x14ac:dyDescent="0.25">
      <c r="A21" s="51">
        <v>13</v>
      </c>
      <c r="B21" s="27" t="s">
        <v>135</v>
      </c>
      <c r="C21" s="28" t="s">
        <v>8</v>
      </c>
      <c r="D21" s="41" t="s">
        <v>9</v>
      </c>
      <c r="E21" s="29">
        <v>1377.35</v>
      </c>
      <c r="F21" s="48" t="s">
        <v>134</v>
      </c>
    </row>
    <row r="22" spans="1:6" s="25" customFormat="1" ht="30" x14ac:dyDescent="0.25">
      <c r="A22" s="51">
        <v>14</v>
      </c>
      <c r="B22" s="42" t="s">
        <v>135</v>
      </c>
      <c r="C22" s="49" t="s">
        <v>99</v>
      </c>
      <c r="D22" s="49" t="s">
        <v>66</v>
      </c>
      <c r="E22" s="50">
        <v>119.18</v>
      </c>
      <c r="F22" s="49" t="s">
        <v>136</v>
      </c>
    </row>
    <row r="23" spans="1:6" s="25" customFormat="1" ht="15" customHeight="1" x14ac:dyDescent="0.25">
      <c r="A23" s="51">
        <v>15</v>
      </c>
      <c r="B23" s="42" t="s">
        <v>135</v>
      </c>
      <c r="C23" s="49" t="s">
        <v>10</v>
      </c>
      <c r="D23" s="28" t="s">
        <v>11</v>
      </c>
      <c r="E23" s="50">
        <v>1346.63</v>
      </c>
      <c r="F23" s="49" t="s">
        <v>87</v>
      </c>
    </row>
    <row r="24" spans="1:6" s="25" customFormat="1" ht="15" customHeight="1" x14ac:dyDescent="0.25">
      <c r="A24" s="51">
        <v>16</v>
      </c>
      <c r="B24" s="42" t="s">
        <v>135</v>
      </c>
      <c r="C24" s="49" t="s">
        <v>137</v>
      </c>
      <c r="D24" s="28" t="s">
        <v>142</v>
      </c>
      <c r="E24" s="50">
        <v>54</v>
      </c>
      <c r="F24" s="49"/>
    </row>
    <row r="25" spans="1:6" s="25" customFormat="1" ht="15" customHeight="1" x14ac:dyDescent="0.25">
      <c r="A25" s="51">
        <v>17</v>
      </c>
      <c r="B25" s="42" t="s">
        <v>135</v>
      </c>
      <c r="C25" s="49" t="s">
        <v>138</v>
      </c>
      <c r="D25" s="28" t="s">
        <v>72</v>
      </c>
      <c r="E25" s="50">
        <v>375.8</v>
      </c>
      <c r="F25" s="49" t="s">
        <v>136</v>
      </c>
    </row>
    <row r="26" spans="1:6" s="25" customFormat="1" ht="45.75" thickBot="1" x14ac:dyDescent="0.3">
      <c r="A26" s="51">
        <v>18</v>
      </c>
      <c r="B26" s="42" t="s">
        <v>135</v>
      </c>
      <c r="C26" s="49" t="s">
        <v>12</v>
      </c>
      <c r="D26" s="28" t="s">
        <v>13</v>
      </c>
      <c r="E26" s="50">
        <v>1115</v>
      </c>
      <c r="F26" s="49" t="s">
        <v>87</v>
      </c>
    </row>
    <row r="27" spans="1:6" ht="15.75" thickBot="1" x14ac:dyDescent="0.3">
      <c r="A27" s="18"/>
      <c r="B27" s="19"/>
      <c r="C27" s="20"/>
      <c r="D27" s="22" t="s">
        <v>64</v>
      </c>
      <c r="E27" s="21">
        <f>SUM(E9:E26)</f>
        <v>6407.72</v>
      </c>
      <c r="F27" s="60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4" t="s">
        <v>0</v>
      </c>
      <c r="B1" s="114"/>
      <c r="C1" s="114"/>
      <c r="D1" s="114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4" t="s">
        <v>1</v>
      </c>
      <c r="C4" s="114"/>
      <c r="D4" s="25"/>
      <c r="E4" s="61"/>
      <c r="F4" s="25"/>
    </row>
    <row r="5" spans="1:6" ht="15.75" x14ac:dyDescent="0.25">
      <c r="A5" s="25"/>
      <c r="B5" s="62"/>
      <c r="C5" s="115" t="s">
        <v>148</v>
      </c>
      <c r="D5" s="115"/>
      <c r="E5" s="63"/>
      <c r="F5" s="25"/>
    </row>
    <row r="6" spans="1:6" x14ac:dyDescent="0.2">
      <c r="A6" s="25"/>
      <c r="B6" s="25"/>
      <c r="C6" s="116">
        <v>2016</v>
      </c>
      <c r="D6" s="116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65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ht="30" x14ac:dyDescent="0.25">
      <c r="A9" s="68">
        <v>1</v>
      </c>
      <c r="B9" s="68" t="s">
        <v>124</v>
      </c>
      <c r="C9" s="52" t="s">
        <v>100</v>
      </c>
      <c r="D9" s="52" t="s">
        <v>184</v>
      </c>
      <c r="E9" s="69">
        <v>841.2</v>
      </c>
      <c r="F9" s="70"/>
    </row>
    <row r="10" spans="1:6" ht="45" x14ac:dyDescent="0.25">
      <c r="A10" s="68">
        <f>A9+1</f>
        <v>2</v>
      </c>
      <c r="B10" s="71" t="s">
        <v>171</v>
      </c>
      <c r="C10" s="55" t="s">
        <v>182</v>
      </c>
      <c r="D10" s="55" t="s">
        <v>183</v>
      </c>
      <c r="E10" s="72">
        <v>89.95</v>
      </c>
      <c r="F10" s="73"/>
    </row>
    <row r="11" spans="1:6" x14ac:dyDescent="0.25">
      <c r="A11" s="68">
        <f t="shared" ref="A11:A41" si="0">A10+1</f>
        <v>3</v>
      </c>
      <c r="B11" s="71" t="s">
        <v>160</v>
      </c>
      <c r="C11" s="55" t="s">
        <v>106</v>
      </c>
      <c r="D11" s="55" t="s">
        <v>180</v>
      </c>
      <c r="E11" s="72">
        <v>2100</v>
      </c>
      <c r="F11" s="41" t="s">
        <v>136</v>
      </c>
    </row>
    <row r="12" spans="1:6" x14ac:dyDescent="0.25">
      <c r="A12" s="68">
        <f t="shared" si="0"/>
        <v>4</v>
      </c>
      <c r="B12" s="71" t="s">
        <v>163</v>
      </c>
      <c r="C12" s="55" t="s">
        <v>162</v>
      </c>
      <c r="D12" s="41" t="s">
        <v>112</v>
      </c>
      <c r="E12" s="72">
        <v>982</v>
      </c>
      <c r="F12" s="41"/>
    </row>
    <row r="13" spans="1:6" ht="39.75" customHeight="1" x14ac:dyDescent="0.25">
      <c r="A13" s="68">
        <f t="shared" si="0"/>
        <v>5</v>
      </c>
      <c r="B13" s="71" t="s">
        <v>178</v>
      </c>
      <c r="C13" s="55" t="s">
        <v>177</v>
      </c>
      <c r="D13" s="55" t="s">
        <v>179</v>
      </c>
      <c r="E13" s="72">
        <v>593.30999999999995</v>
      </c>
      <c r="F13" s="41" t="s">
        <v>181</v>
      </c>
    </row>
    <row r="14" spans="1:6" ht="30" x14ac:dyDescent="0.25">
      <c r="A14" s="68">
        <f t="shared" si="0"/>
        <v>6</v>
      </c>
      <c r="B14" s="71" t="s">
        <v>176</v>
      </c>
      <c r="C14" s="55" t="s">
        <v>175</v>
      </c>
      <c r="D14" s="55" t="s">
        <v>174</v>
      </c>
      <c r="E14" s="72">
        <v>696</v>
      </c>
      <c r="F14" s="41"/>
    </row>
    <row r="15" spans="1:6" ht="30" x14ac:dyDescent="0.25">
      <c r="A15" s="68">
        <f t="shared" si="0"/>
        <v>7</v>
      </c>
      <c r="B15" s="71" t="s">
        <v>165</v>
      </c>
      <c r="C15" s="55" t="s">
        <v>89</v>
      </c>
      <c r="D15" s="55" t="s">
        <v>174</v>
      </c>
      <c r="E15" s="72">
        <v>2180.4</v>
      </c>
      <c r="F15" s="41"/>
    </row>
    <row r="16" spans="1:6" ht="30" x14ac:dyDescent="0.25">
      <c r="A16" s="68">
        <f t="shared" si="0"/>
        <v>8</v>
      </c>
      <c r="B16" s="71" t="s">
        <v>173</v>
      </c>
      <c r="C16" s="55" t="s">
        <v>172</v>
      </c>
      <c r="D16" s="55" t="s">
        <v>174</v>
      </c>
      <c r="E16" s="72">
        <v>540</v>
      </c>
      <c r="F16" s="41"/>
    </row>
    <row r="17" spans="1:6" ht="30" x14ac:dyDescent="0.25">
      <c r="A17" s="68">
        <f t="shared" si="0"/>
        <v>9</v>
      </c>
      <c r="B17" s="71" t="s">
        <v>155</v>
      </c>
      <c r="C17" s="55" t="s">
        <v>90</v>
      </c>
      <c r="D17" s="55" t="s">
        <v>170</v>
      </c>
      <c r="E17" s="72">
        <v>118.67</v>
      </c>
      <c r="F17" s="41" t="s">
        <v>168</v>
      </c>
    </row>
    <row r="18" spans="1:6" ht="30" x14ac:dyDescent="0.25">
      <c r="A18" s="68">
        <f t="shared" si="0"/>
        <v>10</v>
      </c>
      <c r="B18" s="71" t="s">
        <v>155</v>
      </c>
      <c r="C18" s="41" t="s">
        <v>91</v>
      </c>
      <c r="D18" s="41" t="s">
        <v>169</v>
      </c>
      <c r="E18" s="29">
        <v>1113.83</v>
      </c>
      <c r="F18" s="49" t="s">
        <v>168</v>
      </c>
    </row>
    <row r="19" spans="1:6" x14ac:dyDescent="0.25">
      <c r="A19" s="68">
        <f t="shared" si="0"/>
        <v>11</v>
      </c>
      <c r="B19" s="71" t="s">
        <v>171</v>
      </c>
      <c r="C19" s="41" t="s">
        <v>133</v>
      </c>
      <c r="D19" s="41" t="s">
        <v>140</v>
      </c>
      <c r="E19" s="29">
        <v>512.41</v>
      </c>
      <c r="F19" s="49"/>
    </row>
    <row r="20" spans="1:6" ht="30" x14ac:dyDescent="0.25">
      <c r="A20" s="68">
        <f t="shared" si="0"/>
        <v>12</v>
      </c>
      <c r="B20" s="71" t="s">
        <v>155</v>
      </c>
      <c r="C20" s="41" t="s">
        <v>166</v>
      </c>
      <c r="D20" s="41" t="s">
        <v>167</v>
      </c>
      <c r="E20" s="29">
        <v>1793.55</v>
      </c>
      <c r="F20" s="49" t="s">
        <v>168</v>
      </c>
    </row>
    <row r="21" spans="1:6" ht="45" x14ac:dyDescent="0.25">
      <c r="A21" s="68">
        <f t="shared" si="0"/>
        <v>13</v>
      </c>
      <c r="B21" s="42" t="s">
        <v>151</v>
      </c>
      <c r="C21" s="41" t="s">
        <v>8</v>
      </c>
      <c r="D21" s="41" t="s">
        <v>9</v>
      </c>
      <c r="E21" s="74">
        <v>8446.1</v>
      </c>
      <c r="F21" s="49"/>
    </row>
    <row r="22" spans="1:6" s="25" customFormat="1" ht="30" x14ac:dyDescent="0.25">
      <c r="A22" s="68">
        <f t="shared" si="0"/>
        <v>14</v>
      </c>
      <c r="B22" s="42" t="s">
        <v>173</v>
      </c>
      <c r="C22" s="49" t="s">
        <v>99</v>
      </c>
      <c r="D22" s="49" t="s">
        <v>66</v>
      </c>
      <c r="E22" s="50">
        <v>118.2</v>
      </c>
      <c r="F22" s="49" t="s">
        <v>136</v>
      </c>
    </row>
    <row r="23" spans="1:6" s="25" customFormat="1" ht="45" x14ac:dyDescent="0.25">
      <c r="A23" s="68">
        <f t="shared" si="0"/>
        <v>15</v>
      </c>
      <c r="B23" s="42" t="s">
        <v>151</v>
      </c>
      <c r="C23" s="49" t="s">
        <v>10</v>
      </c>
      <c r="D23" s="41" t="s">
        <v>11</v>
      </c>
      <c r="E23" s="50">
        <v>1547.14</v>
      </c>
      <c r="F23" s="49"/>
    </row>
    <row r="24" spans="1:6" s="25" customFormat="1" ht="15" customHeight="1" x14ac:dyDescent="0.25">
      <c r="A24" s="68">
        <f t="shared" si="0"/>
        <v>16</v>
      </c>
      <c r="B24" s="42" t="s">
        <v>161</v>
      </c>
      <c r="C24" s="49" t="s">
        <v>98</v>
      </c>
      <c r="D24" s="41" t="s">
        <v>185</v>
      </c>
      <c r="E24" s="50">
        <v>1752</v>
      </c>
      <c r="F24" s="49" t="s">
        <v>186</v>
      </c>
    </row>
    <row r="25" spans="1:6" s="25" customFormat="1" ht="15" customHeight="1" x14ac:dyDescent="0.25">
      <c r="A25" s="68">
        <f t="shared" si="0"/>
        <v>17</v>
      </c>
      <c r="B25" s="42" t="s">
        <v>135</v>
      </c>
      <c r="C25" s="49" t="s">
        <v>138</v>
      </c>
      <c r="D25" s="41" t="s">
        <v>72</v>
      </c>
      <c r="E25" s="50">
        <v>376.1</v>
      </c>
      <c r="F25" s="49"/>
    </row>
    <row r="26" spans="1:6" s="25" customFormat="1" ht="36.75" customHeight="1" x14ac:dyDescent="0.25">
      <c r="A26" s="68">
        <f t="shared" si="0"/>
        <v>18</v>
      </c>
      <c r="B26" s="42" t="s">
        <v>155</v>
      </c>
      <c r="C26" s="49" t="s">
        <v>153</v>
      </c>
      <c r="D26" s="41" t="s">
        <v>154</v>
      </c>
      <c r="E26" s="50">
        <v>2929.59</v>
      </c>
      <c r="F26" s="49" t="s">
        <v>156</v>
      </c>
    </row>
    <row r="27" spans="1:6" s="25" customFormat="1" ht="30" x14ac:dyDescent="0.25">
      <c r="A27" s="68">
        <f t="shared" si="0"/>
        <v>19</v>
      </c>
      <c r="B27" s="42" t="s">
        <v>152</v>
      </c>
      <c r="C27" s="49" t="s">
        <v>14</v>
      </c>
      <c r="D27" s="41" t="s">
        <v>15</v>
      </c>
      <c r="E27" s="50">
        <v>1543.88</v>
      </c>
      <c r="F27" s="49" t="s">
        <v>136</v>
      </c>
    </row>
    <row r="28" spans="1:6" ht="30" x14ac:dyDescent="0.25">
      <c r="A28" s="68">
        <f t="shared" si="0"/>
        <v>20</v>
      </c>
      <c r="B28" s="76" t="s">
        <v>161</v>
      </c>
      <c r="C28" s="75" t="s">
        <v>88</v>
      </c>
      <c r="D28" s="75" t="s">
        <v>157</v>
      </c>
      <c r="E28" s="77">
        <v>2230.7199999999998</v>
      </c>
      <c r="F28" s="49" t="s">
        <v>186</v>
      </c>
    </row>
    <row r="29" spans="1:6" x14ac:dyDescent="0.25">
      <c r="A29" s="68">
        <f t="shared" si="0"/>
        <v>21</v>
      </c>
      <c r="B29" s="76" t="s">
        <v>160</v>
      </c>
      <c r="C29" s="75" t="s">
        <v>158</v>
      </c>
      <c r="D29" s="75" t="s">
        <v>159</v>
      </c>
      <c r="E29" s="77">
        <v>5000</v>
      </c>
      <c r="F29" s="75"/>
    </row>
    <row r="30" spans="1:6" ht="30" x14ac:dyDescent="0.25">
      <c r="A30" s="68">
        <f t="shared" si="0"/>
        <v>22</v>
      </c>
      <c r="B30" s="76" t="s">
        <v>165</v>
      </c>
      <c r="C30" s="75" t="s">
        <v>89</v>
      </c>
      <c r="D30" s="75" t="s">
        <v>164</v>
      </c>
      <c r="E30" s="77">
        <v>1382.4</v>
      </c>
      <c r="F30" s="75"/>
    </row>
    <row r="31" spans="1:6" ht="30" x14ac:dyDescent="0.25">
      <c r="A31" s="68">
        <f t="shared" si="0"/>
        <v>23</v>
      </c>
      <c r="B31" s="76" t="s">
        <v>155</v>
      </c>
      <c r="C31" s="75" t="s">
        <v>187</v>
      </c>
      <c r="D31" s="75" t="s">
        <v>188</v>
      </c>
      <c r="E31" s="77">
        <v>4700</v>
      </c>
      <c r="F31" s="49" t="s">
        <v>186</v>
      </c>
    </row>
    <row r="32" spans="1:6" ht="30" x14ac:dyDescent="0.25">
      <c r="A32" s="68">
        <f t="shared" si="0"/>
        <v>24</v>
      </c>
      <c r="B32" s="76" t="s">
        <v>160</v>
      </c>
      <c r="C32" s="75" t="s">
        <v>189</v>
      </c>
      <c r="D32" s="75" t="s">
        <v>193</v>
      </c>
      <c r="E32" s="77">
        <v>432</v>
      </c>
      <c r="F32" s="75"/>
    </row>
    <row r="33" spans="1:6" x14ac:dyDescent="0.25">
      <c r="A33" s="68">
        <f t="shared" si="0"/>
        <v>25</v>
      </c>
      <c r="B33" s="76" t="s">
        <v>173</v>
      </c>
      <c r="C33" s="75" t="s">
        <v>190</v>
      </c>
      <c r="D33" s="75" t="s">
        <v>191</v>
      </c>
      <c r="E33" s="77">
        <v>1918</v>
      </c>
      <c r="F33" s="75"/>
    </row>
    <row r="34" spans="1:6" x14ac:dyDescent="0.25">
      <c r="A34" s="68">
        <f t="shared" si="0"/>
        <v>26</v>
      </c>
      <c r="B34" s="76"/>
      <c r="C34" s="75" t="s">
        <v>192</v>
      </c>
      <c r="D34" s="75" t="s">
        <v>199</v>
      </c>
      <c r="E34" s="77">
        <v>292</v>
      </c>
      <c r="F34" s="75"/>
    </row>
    <row r="35" spans="1:6" x14ac:dyDescent="0.25">
      <c r="A35" s="68">
        <f t="shared" si="0"/>
        <v>27</v>
      </c>
      <c r="B35" s="76" t="s">
        <v>151</v>
      </c>
      <c r="C35" s="75" t="s">
        <v>194</v>
      </c>
      <c r="D35" s="75" t="s">
        <v>195</v>
      </c>
      <c r="E35" s="77">
        <v>1482</v>
      </c>
      <c r="F35" s="75"/>
    </row>
    <row r="36" spans="1:6" x14ac:dyDescent="0.25">
      <c r="A36" s="68">
        <f t="shared" si="0"/>
        <v>28</v>
      </c>
      <c r="B36" s="78">
        <v>42513</v>
      </c>
      <c r="C36" s="75" t="s">
        <v>198</v>
      </c>
      <c r="D36" s="75" t="s">
        <v>200</v>
      </c>
      <c r="E36" s="77">
        <v>25</v>
      </c>
      <c r="F36" s="75"/>
    </row>
    <row r="37" spans="1:6" ht="30" x14ac:dyDescent="0.25">
      <c r="A37" s="68">
        <f t="shared" si="0"/>
        <v>29</v>
      </c>
      <c r="B37" s="78">
        <v>42500</v>
      </c>
      <c r="C37" s="75" t="s">
        <v>201</v>
      </c>
      <c r="D37" s="75" t="s">
        <v>202</v>
      </c>
      <c r="E37" s="77">
        <v>300</v>
      </c>
      <c r="F37" s="75"/>
    </row>
    <row r="38" spans="1:6" x14ac:dyDescent="0.25">
      <c r="A38" s="68">
        <f t="shared" si="0"/>
        <v>30</v>
      </c>
      <c r="B38" s="78">
        <v>42517</v>
      </c>
      <c r="C38" s="75" t="s">
        <v>203</v>
      </c>
      <c r="D38" s="75" t="s">
        <v>204</v>
      </c>
      <c r="E38" s="77">
        <v>55</v>
      </c>
      <c r="F38" s="75"/>
    </row>
    <row r="39" spans="1:6" x14ac:dyDescent="0.25">
      <c r="A39" s="68">
        <f t="shared" si="0"/>
        <v>31</v>
      </c>
      <c r="B39" s="76" t="s">
        <v>173</v>
      </c>
      <c r="C39" s="75" t="s">
        <v>205</v>
      </c>
      <c r="D39" s="75" t="s">
        <v>206</v>
      </c>
      <c r="E39" s="77">
        <v>370</v>
      </c>
      <c r="F39" s="75"/>
    </row>
    <row r="40" spans="1:6" x14ac:dyDescent="0.25">
      <c r="A40" s="68">
        <f t="shared" si="0"/>
        <v>32</v>
      </c>
      <c r="B40" s="78">
        <v>42500</v>
      </c>
      <c r="C40" s="75" t="s">
        <v>238</v>
      </c>
      <c r="D40" s="75" t="s">
        <v>200</v>
      </c>
      <c r="E40" s="77">
        <v>18</v>
      </c>
      <c r="F40" s="75"/>
    </row>
    <row r="41" spans="1:6" ht="45.75" thickBot="1" x14ac:dyDescent="0.3">
      <c r="A41" s="68">
        <f t="shared" si="0"/>
        <v>33</v>
      </c>
      <c r="B41" s="76" t="s">
        <v>178</v>
      </c>
      <c r="C41" s="75" t="s">
        <v>196</v>
      </c>
      <c r="D41" s="75" t="s">
        <v>197</v>
      </c>
      <c r="E41" s="77">
        <v>2250</v>
      </c>
      <c r="F41" s="49" t="s">
        <v>186</v>
      </c>
    </row>
    <row r="42" spans="1:6" ht="15.75" thickBot="1" x14ac:dyDescent="0.3">
      <c r="A42" s="79"/>
      <c r="B42" s="80"/>
      <c r="C42" s="81"/>
      <c r="D42" s="82" t="s">
        <v>64</v>
      </c>
      <c r="E42" s="21">
        <f>SUM(E9:E41)</f>
        <v>48729.450000000004</v>
      </c>
      <c r="F42" s="83"/>
    </row>
    <row r="43" spans="1:6" x14ac:dyDescent="0.25">
      <c r="A43" s="25"/>
      <c r="B43" s="25"/>
      <c r="C43" s="25"/>
      <c r="D43" s="25"/>
      <c r="E43" s="61"/>
      <c r="F43" s="25"/>
    </row>
    <row r="44" spans="1:6" x14ac:dyDescent="0.25">
      <c r="A44" s="25"/>
      <c r="B44" s="25"/>
      <c r="C44" s="25"/>
      <c r="D44" s="25"/>
      <c r="E44" s="61"/>
      <c r="F44" s="25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workbookViewId="0">
      <pane ySplit="8" topLeftCell="A9" activePane="bottomLeft" state="frozen"/>
      <selection activeCell="C10" sqref="C10"/>
      <selection pane="bottomLeft" activeCell="B22" sqref="B22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4" t="s">
        <v>0</v>
      </c>
      <c r="B1" s="114"/>
      <c r="C1" s="114"/>
      <c r="D1" s="114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4" t="s">
        <v>1</v>
      </c>
      <c r="C4" s="114"/>
      <c r="D4" s="25"/>
      <c r="E4" s="61"/>
      <c r="F4" s="25"/>
    </row>
    <row r="5" spans="1:6" ht="15.75" x14ac:dyDescent="0.25">
      <c r="A5" s="25"/>
      <c r="B5" s="62"/>
      <c r="C5" s="115" t="s">
        <v>149</v>
      </c>
      <c r="D5" s="115"/>
      <c r="E5" s="63"/>
      <c r="F5" s="25"/>
    </row>
    <row r="6" spans="1:6" x14ac:dyDescent="0.2">
      <c r="A6" s="25"/>
      <c r="B6" s="25"/>
      <c r="C6" s="116">
        <v>2016</v>
      </c>
      <c r="D6" s="116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85">
        <v>42551</v>
      </c>
      <c r="C9" s="52" t="s">
        <v>207</v>
      </c>
      <c r="D9" s="52" t="s">
        <v>208</v>
      </c>
      <c r="E9" s="69">
        <v>756</v>
      </c>
      <c r="F9" s="70"/>
    </row>
    <row r="10" spans="1:6" ht="45" x14ac:dyDescent="0.25">
      <c r="A10" s="68">
        <v>2</v>
      </c>
      <c r="B10" s="42">
        <v>42551</v>
      </c>
      <c r="C10" s="55" t="s">
        <v>182</v>
      </c>
      <c r="D10" s="55" t="s">
        <v>209</v>
      </c>
      <c r="E10" s="72">
        <v>690.18</v>
      </c>
      <c r="F10" s="73"/>
    </row>
    <row r="11" spans="1:6" x14ac:dyDescent="0.25">
      <c r="A11" s="68">
        <v>3</v>
      </c>
      <c r="B11" s="86">
        <v>42531</v>
      </c>
      <c r="C11" s="55" t="s">
        <v>177</v>
      </c>
      <c r="D11" s="55" t="s">
        <v>179</v>
      </c>
      <c r="E11" s="72">
        <v>303.36</v>
      </c>
      <c r="F11" s="41"/>
    </row>
    <row r="12" spans="1:6" ht="30" x14ac:dyDescent="0.25">
      <c r="A12" s="68">
        <v>4</v>
      </c>
      <c r="B12" s="71">
        <v>42531</v>
      </c>
      <c r="C12" s="55" t="s">
        <v>210</v>
      </c>
      <c r="D12" s="55" t="s">
        <v>254</v>
      </c>
      <c r="E12" s="72">
        <v>507</v>
      </c>
      <c r="F12" s="41"/>
    </row>
    <row r="13" spans="1:6" ht="30" x14ac:dyDescent="0.25">
      <c r="A13" s="68">
        <v>5</v>
      </c>
      <c r="B13" s="86">
        <v>42535</v>
      </c>
      <c r="C13" s="55" t="s">
        <v>212</v>
      </c>
      <c r="D13" s="55" t="s">
        <v>213</v>
      </c>
      <c r="E13" s="72">
        <v>372.5</v>
      </c>
      <c r="F13" s="41"/>
    </row>
    <row r="14" spans="1:6" ht="30" x14ac:dyDescent="0.25">
      <c r="A14" s="68">
        <v>6</v>
      </c>
      <c r="B14" s="71" t="s">
        <v>214</v>
      </c>
      <c r="C14" s="55" t="s">
        <v>215</v>
      </c>
      <c r="D14" s="55" t="s">
        <v>216</v>
      </c>
      <c r="E14" s="72">
        <v>730.8</v>
      </c>
      <c r="F14" s="41"/>
    </row>
    <row r="15" spans="1:6" ht="30" x14ac:dyDescent="0.25">
      <c r="A15" s="68">
        <v>7</v>
      </c>
      <c r="B15" s="86">
        <v>42550</v>
      </c>
      <c r="C15" s="55" t="s">
        <v>90</v>
      </c>
      <c r="D15" s="55" t="s">
        <v>170</v>
      </c>
      <c r="E15" s="72">
        <v>59.9</v>
      </c>
      <c r="F15" s="41"/>
    </row>
    <row r="16" spans="1:6" ht="30" x14ac:dyDescent="0.25">
      <c r="A16" s="68">
        <v>8</v>
      </c>
      <c r="B16" s="42">
        <v>42551</v>
      </c>
      <c r="C16" s="41" t="s">
        <v>91</v>
      </c>
      <c r="D16" s="41" t="s">
        <v>169</v>
      </c>
      <c r="E16" s="29">
        <v>542.75</v>
      </c>
      <c r="F16" s="49"/>
    </row>
    <row r="17" spans="1:6" x14ac:dyDescent="0.25">
      <c r="A17" s="68">
        <v>9</v>
      </c>
      <c r="B17" s="71" t="s">
        <v>171</v>
      </c>
      <c r="C17" s="41" t="s">
        <v>133</v>
      </c>
      <c r="D17" s="41" t="s">
        <v>140</v>
      </c>
      <c r="E17" s="29">
        <v>72.31</v>
      </c>
      <c r="F17" s="49"/>
    </row>
    <row r="18" spans="1:6" ht="30" x14ac:dyDescent="0.25">
      <c r="A18" s="68">
        <v>10</v>
      </c>
      <c r="B18" s="42">
        <v>42551</v>
      </c>
      <c r="C18" s="41" t="s">
        <v>166</v>
      </c>
      <c r="D18" s="41" t="s">
        <v>167</v>
      </c>
      <c r="E18" s="29">
        <v>895.21</v>
      </c>
      <c r="F18" s="49"/>
    </row>
    <row r="19" spans="1:6" ht="45" x14ac:dyDescent="0.25">
      <c r="A19" s="68">
        <v>11</v>
      </c>
      <c r="B19" s="42">
        <v>42551</v>
      </c>
      <c r="C19" s="41" t="s">
        <v>8</v>
      </c>
      <c r="D19" s="41" t="s">
        <v>9</v>
      </c>
      <c r="E19" s="74">
        <v>5489.33</v>
      </c>
      <c r="F19" s="49"/>
    </row>
    <row r="20" spans="1:6" ht="30" x14ac:dyDescent="0.25">
      <c r="A20" s="68">
        <v>12</v>
      </c>
      <c r="B20" s="42">
        <v>42551</v>
      </c>
      <c r="C20" s="49" t="s">
        <v>99</v>
      </c>
      <c r="D20" s="49" t="s">
        <v>66</v>
      </c>
      <c r="E20" s="50">
        <v>119.82</v>
      </c>
      <c r="F20" s="49"/>
    </row>
    <row r="21" spans="1:6" ht="45" x14ac:dyDescent="0.25">
      <c r="A21" s="68">
        <v>13</v>
      </c>
      <c r="B21" s="42">
        <v>42531</v>
      </c>
      <c r="C21" s="49" t="s">
        <v>10</v>
      </c>
      <c r="D21" s="41" t="s">
        <v>11</v>
      </c>
      <c r="E21" s="50">
        <v>1315.52</v>
      </c>
      <c r="F21" s="49"/>
    </row>
    <row r="22" spans="1:6" s="25" customFormat="1" ht="90" x14ac:dyDescent="0.25">
      <c r="A22" s="68">
        <v>14</v>
      </c>
      <c r="B22" s="42">
        <v>42551</v>
      </c>
      <c r="C22" s="49" t="s">
        <v>217</v>
      </c>
      <c r="D22" s="41" t="s">
        <v>13</v>
      </c>
      <c r="E22" s="50">
        <v>989.15</v>
      </c>
      <c r="F22" s="49"/>
    </row>
    <row r="23" spans="1:6" s="25" customFormat="1" ht="45" x14ac:dyDescent="0.25">
      <c r="A23" s="68">
        <v>15</v>
      </c>
      <c r="B23" s="78">
        <v>42550</v>
      </c>
      <c r="C23" s="75" t="s">
        <v>218</v>
      </c>
      <c r="D23" s="75" t="s">
        <v>219</v>
      </c>
      <c r="E23" s="77">
        <v>9491.1299999999992</v>
      </c>
      <c r="F23" s="49"/>
    </row>
    <row r="24" spans="1:6" s="25" customFormat="1" ht="30" x14ac:dyDescent="0.25">
      <c r="A24" s="68">
        <v>16</v>
      </c>
      <c r="B24" s="42" t="s">
        <v>214</v>
      </c>
      <c r="C24" s="49" t="s">
        <v>98</v>
      </c>
      <c r="D24" s="41" t="s">
        <v>220</v>
      </c>
      <c r="E24" s="50">
        <v>1620</v>
      </c>
      <c r="F24" s="49"/>
    </row>
    <row r="25" spans="1:6" s="25" customFormat="1" ht="30" x14ac:dyDescent="0.25">
      <c r="A25" s="68">
        <v>17</v>
      </c>
      <c r="B25" s="85">
        <v>42531</v>
      </c>
      <c r="C25" s="49" t="s">
        <v>98</v>
      </c>
      <c r="D25" s="41" t="s">
        <v>221</v>
      </c>
      <c r="E25" s="50">
        <v>444</v>
      </c>
      <c r="F25" s="49"/>
    </row>
    <row r="26" spans="1:6" s="25" customFormat="1" ht="30" x14ac:dyDescent="0.25">
      <c r="A26" s="68">
        <v>18</v>
      </c>
      <c r="B26" s="42">
        <v>42531</v>
      </c>
      <c r="C26" s="49" t="s">
        <v>138</v>
      </c>
      <c r="D26" s="41" t="s">
        <v>72</v>
      </c>
      <c r="E26" s="50">
        <v>378.97</v>
      </c>
      <c r="F26" s="49"/>
    </row>
    <row r="27" spans="1:6" x14ac:dyDescent="0.25">
      <c r="A27" s="68">
        <v>19</v>
      </c>
      <c r="B27" s="42">
        <v>42551</v>
      </c>
      <c r="C27" s="49" t="s">
        <v>153</v>
      </c>
      <c r="D27" s="41" t="s">
        <v>154</v>
      </c>
      <c r="E27" s="50">
        <v>319.24</v>
      </c>
      <c r="F27" s="49"/>
    </row>
    <row r="28" spans="1:6" ht="30" x14ac:dyDescent="0.25">
      <c r="A28" s="68">
        <v>20</v>
      </c>
      <c r="B28" s="78">
        <v>42531</v>
      </c>
      <c r="C28" s="75" t="s">
        <v>222</v>
      </c>
      <c r="D28" s="75" t="s">
        <v>211</v>
      </c>
      <c r="E28" s="77">
        <v>643.20000000000005</v>
      </c>
      <c r="F28" s="49"/>
    </row>
    <row r="29" spans="1:6" ht="30" x14ac:dyDescent="0.25">
      <c r="A29" s="68">
        <v>21</v>
      </c>
      <c r="B29" s="78">
        <v>42551</v>
      </c>
      <c r="C29" s="75" t="s">
        <v>88</v>
      </c>
      <c r="D29" s="75" t="s">
        <v>157</v>
      </c>
      <c r="E29" s="77">
        <v>1228.6099999999999</v>
      </c>
      <c r="F29" s="49"/>
    </row>
    <row r="30" spans="1:6" ht="30" x14ac:dyDescent="0.25">
      <c r="A30" s="68">
        <v>22</v>
      </c>
      <c r="B30" s="78">
        <v>42545</v>
      </c>
      <c r="C30" s="75" t="s">
        <v>223</v>
      </c>
      <c r="D30" s="75" t="s">
        <v>224</v>
      </c>
      <c r="E30" s="77">
        <v>26</v>
      </c>
      <c r="F30" s="75"/>
    </row>
    <row r="31" spans="1:6" x14ac:dyDescent="0.25">
      <c r="A31" s="68">
        <v>23</v>
      </c>
      <c r="B31" s="85">
        <v>42531</v>
      </c>
      <c r="C31" s="87" t="s">
        <v>205</v>
      </c>
      <c r="D31" s="87" t="s">
        <v>225</v>
      </c>
      <c r="E31" s="88">
        <v>119</v>
      </c>
      <c r="F31" s="87"/>
    </row>
    <row r="32" spans="1:6" ht="30" x14ac:dyDescent="0.25">
      <c r="A32" s="68">
        <v>24</v>
      </c>
      <c r="B32" s="78">
        <v>42551</v>
      </c>
      <c r="C32" s="75" t="s">
        <v>187</v>
      </c>
      <c r="D32" s="75" t="s">
        <v>226</v>
      </c>
      <c r="E32" s="77">
        <v>2596</v>
      </c>
      <c r="F32" s="49"/>
    </row>
    <row r="33" spans="1:6" ht="30" x14ac:dyDescent="0.25">
      <c r="A33" s="68">
        <v>25</v>
      </c>
      <c r="B33" s="78">
        <v>42549</v>
      </c>
      <c r="C33" s="75" t="s">
        <v>96</v>
      </c>
      <c r="D33" s="75" t="s">
        <v>227</v>
      </c>
      <c r="E33" s="77">
        <v>40.5</v>
      </c>
      <c r="F33" s="75"/>
    </row>
    <row r="34" spans="1:6" ht="30" x14ac:dyDescent="0.25">
      <c r="A34" s="68">
        <v>26</v>
      </c>
      <c r="B34" s="78">
        <v>42545</v>
      </c>
      <c r="C34" s="75" t="s">
        <v>228</v>
      </c>
      <c r="D34" s="75" t="s">
        <v>229</v>
      </c>
      <c r="E34" s="77">
        <v>58</v>
      </c>
      <c r="F34" s="75"/>
    </row>
    <row r="35" spans="1:6" ht="30" x14ac:dyDescent="0.25">
      <c r="A35" s="68">
        <v>27</v>
      </c>
      <c r="B35" s="78">
        <v>42545</v>
      </c>
      <c r="C35" s="75" t="s">
        <v>237</v>
      </c>
      <c r="D35" s="75" t="s">
        <v>227</v>
      </c>
      <c r="E35" s="77">
        <v>71.400000000000006</v>
      </c>
      <c r="F35" s="75"/>
    </row>
    <row r="36" spans="1:6" ht="30" x14ac:dyDescent="0.25">
      <c r="A36" s="68">
        <v>28</v>
      </c>
      <c r="B36" s="78">
        <v>42531</v>
      </c>
      <c r="C36" s="75" t="s">
        <v>230</v>
      </c>
      <c r="D36" s="75" t="s">
        <v>216</v>
      </c>
      <c r="E36" s="77">
        <v>1766.18</v>
      </c>
      <c r="F36" s="75"/>
    </row>
    <row r="37" spans="1:6" x14ac:dyDescent="0.25">
      <c r="A37" s="68">
        <v>29</v>
      </c>
      <c r="B37" s="78">
        <v>42551</v>
      </c>
      <c r="C37" s="75" t="s">
        <v>231</v>
      </c>
      <c r="D37" s="75" t="s">
        <v>232</v>
      </c>
      <c r="E37" s="77">
        <v>800</v>
      </c>
      <c r="F37" s="75"/>
    </row>
    <row r="38" spans="1:6" ht="30" x14ac:dyDescent="0.25">
      <c r="A38" s="68">
        <v>30</v>
      </c>
      <c r="B38" s="78">
        <v>42551</v>
      </c>
      <c r="C38" s="75" t="s">
        <v>233</v>
      </c>
      <c r="D38" s="75" t="s">
        <v>234</v>
      </c>
      <c r="E38" s="77">
        <v>1227.98</v>
      </c>
      <c r="F38" s="75"/>
    </row>
    <row r="39" spans="1:6" ht="30" x14ac:dyDescent="0.25">
      <c r="A39" s="68">
        <v>31</v>
      </c>
      <c r="B39" s="78">
        <v>42551</v>
      </c>
      <c r="C39" s="75" t="s">
        <v>235</v>
      </c>
      <c r="D39" s="75" t="s">
        <v>236</v>
      </c>
      <c r="E39" s="77">
        <v>54</v>
      </c>
      <c r="F39" s="75"/>
    </row>
    <row r="40" spans="1:6" ht="45.75" thickBot="1" x14ac:dyDescent="0.3">
      <c r="A40" s="68">
        <v>32</v>
      </c>
      <c r="B40" s="78">
        <v>42550</v>
      </c>
      <c r="C40" s="75" t="s">
        <v>196</v>
      </c>
      <c r="D40" s="75" t="s">
        <v>197</v>
      </c>
      <c r="E40" s="89">
        <v>1500</v>
      </c>
      <c r="F40" s="49"/>
    </row>
    <row r="41" spans="1:6" ht="15.75" thickBot="1" x14ac:dyDescent="0.3">
      <c r="A41" s="79"/>
      <c r="B41" s="80"/>
      <c r="C41" s="81"/>
      <c r="D41" s="82" t="s">
        <v>64</v>
      </c>
      <c r="E41" s="21">
        <f>SUM(E9:E40)</f>
        <v>35228.040000000008</v>
      </c>
      <c r="F41" s="83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pane ySplit="8" topLeftCell="A9" activePane="bottomLeft" state="frozen"/>
      <selection activeCell="C10" sqref="C10"/>
      <selection pane="bottomLeft" activeCell="B10" sqref="B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4" t="s">
        <v>0</v>
      </c>
      <c r="B1" s="114"/>
      <c r="C1" s="114"/>
      <c r="D1" s="114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4" t="s">
        <v>1</v>
      </c>
      <c r="C4" s="114"/>
      <c r="D4" s="25"/>
      <c r="E4" s="61"/>
      <c r="F4" s="25"/>
    </row>
    <row r="5" spans="1:6" ht="15.75" x14ac:dyDescent="0.25">
      <c r="A5" s="25"/>
      <c r="B5" s="62"/>
      <c r="C5" s="115" t="s">
        <v>150</v>
      </c>
      <c r="D5" s="115"/>
      <c r="E5" s="63"/>
      <c r="F5" s="25"/>
    </row>
    <row r="6" spans="1:6" x14ac:dyDescent="0.2">
      <c r="A6" s="25"/>
      <c r="B6" s="25"/>
      <c r="C6" s="116">
        <v>2016</v>
      </c>
      <c r="D6" s="116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42">
        <v>42580</v>
      </c>
      <c r="C9" s="55" t="s">
        <v>177</v>
      </c>
      <c r="D9" s="55" t="s">
        <v>179</v>
      </c>
      <c r="E9" s="72">
        <v>293.89</v>
      </c>
      <c r="F9" s="41"/>
    </row>
    <row r="10" spans="1:6" ht="30" x14ac:dyDescent="0.25">
      <c r="A10" s="68">
        <v>2</v>
      </c>
      <c r="B10" s="42">
        <v>42580</v>
      </c>
      <c r="C10" s="55" t="s">
        <v>241</v>
      </c>
      <c r="D10" s="55" t="s">
        <v>216</v>
      </c>
      <c r="E10" s="72">
        <v>1800</v>
      </c>
      <c r="F10" s="41"/>
    </row>
    <row r="11" spans="1:6" ht="30" x14ac:dyDescent="0.25">
      <c r="A11" s="68">
        <v>3</v>
      </c>
      <c r="B11" s="42">
        <v>42580</v>
      </c>
      <c r="C11" s="55" t="s">
        <v>90</v>
      </c>
      <c r="D11" s="55" t="s">
        <v>170</v>
      </c>
      <c r="E11" s="72">
        <v>59.56</v>
      </c>
      <c r="F11" s="41"/>
    </row>
    <row r="12" spans="1:6" ht="30" x14ac:dyDescent="0.25">
      <c r="A12" s="68">
        <v>4</v>
      </c>
      <c r="B12" s="42">
        <v>42580</v>
      </c>
      <c r="C12" s="41" t="s">
        <v>91</v>
      </c>
      <c r="D12" s="41" t="s">
        <v>169</v>
      </c>
      <c r="E12" s="29">
        <v>514.76</v>
      </c>
      <c r="F12" s="49"/>
    </row>
    <row r="13" spans="1:6" x14ac:dyDescent="0.25">
      <c r="A13" s="68">
        <v>5</v>
      </c>
      <c r="B13" s="71" t="s">
        <v>239</v>
      </c>
      <c r="C13" s="41" t="s">
        <v>133</v>
      </c>
      <c r="D13" s="41" t="s">
        <v>140</v>
      </c>
      <c r="E13" s="29">
        <v>35.4</v>
      </c>
      <c r="F13" s="49"/>
    </row>
    <row r="14" spans="1:6" ht="30" x14ac:dyDescent="0.25">
      <c r="A14" s="68">
        <v>6</v>
      </c>
      <c r="B14" s="42">
        <v>42580</v>
      </c>
      <c r="C14" s="41" t="s">
        <v>166</v>
      </c>
      <c r="D14" s="41" t="s">
        <v>167</v>
      </c>
      <c r="E14" s="29">
        <v>894.64</v>
      </c>
      <c r="F14" s="49"/>
    </row>
    <row r="15" spans="1:6" ht="45" x14ac:dyDescent="0.25">
      <c r="A15" s="68">
        <v>7</v>
      </c>
      <c r="B15" s="42">
        <v>42580</v>
      </c>
      <c r="C15" s="41" t="s">
        <v>8</v>
      </c>
      <c r="D15" s="41" t="s">
        <v>9</v>
      </c>
      <c r="E15" s="74">
        <v>6835.36</v>
      </c>
      <c r="F15" s="49"/>
    </row>
    <row r="16" spans="1:6" ht="30" x14ac:dyDescent="0.25">
      <c r="A16" s="68">
        <v>8</v>
      </c>
      <c r="B16" s="42">
        <v>42580</v>
      </c>
      <c r="C16" s="49" t="s">
        <v>99</v>
      </c>
      <c r="D16" s="49" t="s">
        <v>66</v>
      </c>
      <c r="E16" s="50">
        <v>120.82</v>
      </c>
      <c r="F16" s="49"/>
    </row>
    <row r="17" spans="1:6" ht="45" x14ac:dyDescent="0.25">
      <c r="A17" s="68">
        <v>9</v>
      </c>
      <c r="B17" s="42">
        <v>42580</v>
      </c>
      <c r="C17" s="49" t="s">
        <v>10</v>
      </c>
      <c r="D17" s="41" t="s">
        <v>11</v>
      </c>
      <c r="E17" s="50">
        <v>1305.57</v>
      </c>
      <c r="F17" s="49"/>
    </row>
    <row r="18" spans="1:6" ht="90" x14ac:dyDescent="0.25">
      <c r="A18" s="68">
        <v>10</v>
      </c>
      <c r="B18" s="42">
        <v>42580</v>
      </c>
      <c r="C18" s="49" t="s">
        <v>217</v>
      </c>
      <c r="D18" s="41" t="s">
        <v>13</v>
      </c>
      <c r="E18" s="50">
        <v>1701.35</v>
      </c>
      <c r="F18" s="49" t="s">
        <v>251</v>
      </c>
    </row>
    <row r="19" spans="1:6" ht="30" x14ac:dyDescent="0.25">
      <c r="A19" s="68">
        <v>11</v>
      </c>
      <c r="B19" s="78">
        <v>42580</v>
      </c>
      <c r="C19" s="75" t="s">
        <v>100</v>
      </c>
      <c r="D19" s="75" t="s">
        <v>246</v>
      </c>
      <c r="E19" s="77">
        <v>546</v>
      </c>
      <c r="F19" s="49"/>
    </row>
    <row r="20" spans="1:6" ht="30" x14ac:dyDescent="0.25">
      <c r="A20" s="68">
        <v>12</v>
      </c>
      <c r="B20" s="78">
        <v>42580</v>
      </c>
      <c r="C20" s="49" t="s">
        <v>98</v>
      </c>
      <c r="D20" s="41" t="s">
        <v>247</v>
      </c>
      <c r="E20" s="50">
        <v>876</v>
      </c>
      <c r="F20" s="49"/>
    </row>
    <row r="21" spans="1:6" x14ac:dyDescent="0.25">
      <c r="A21" s="68">
        <v>13</v>
      </c>
      <c r="B21" s="85" t="s">
        <v>240</v>
      </c>
      <c r="C21" s="49" t="s">
        <v>198</v>
      </c>
      <c r="D21" s="41" t="s">
        <v>200</v>
      </c>
      <c r="E21" s="50">
        <v>71</v>
      </c>
      <c r="F21" s="49"/>
    </row>
    <row r="22" spans="1:6" s="25" customFormat="1" ht="30" x14ac:dyDescent="0.25">
      <c r="A22" s="68">
        <v>14</v>
      </c>
      <c r="B22" s="78">
        <v>42580</v>
      </c>
      <c r="C22" s="49" t="s">
        <v>138</v>
      </c>
      <c r="D22" s="41" t="s">
        <v>72</v>
      </c>
      <c r="E22" s="50">
        <v>379.86</v>
      </c>
      <c r="F22" s="49"/>
    </row>
    <row r="23" spans="1:6" s="25" customFormat="1" x14ac:dyDescent="0.25">
      <c r="A23" s="68">
        <v>15</v>
      </c>
      <c r="B23" s="42">
        <v>42580</v>
      </c>
      <c r="C23" s="49" t="s">
        <v>153</v>
      </c>
      <c r="D23" s="41" t="s">
        <v>154</v>
      </c>
      <c r="E23" s="50">
        <v>493.59</v>
      </c>
      <c r="F23" s="49"/>
    </row>
    <row r="24" spans="1:6" s="25" customFormat="1" ht="30" x14ac:dyDescent="0.25">
      <c r="A24" s="68">
        <v>16</v>
      </c>
      <c r="B24" s="78">
        <v>42573</v>
      </c>
      <c r="C24" s="75" t="s">
        <v>242</v>
      </c>
      <c r="D24" s="75" t="s">
        <v>252</v>
      </c>
      <c r="E24" s="77">
        <v>415.56</v>
      </c>
      <c r="F24" s="49"/>
    </row>
    <row r="25" spans="1:6" s="25" customFormat="1" ht="30" x14ac:dyDescent="0.25">
      <c r="A25" s="68">
        <v>17</v>
      </c>
      <c r="B25" s="78">
        <v>42580</v>
      </c>
      <c r="C25" s="75" t="s">
        <v>42</v>
      </c>
      <c r="D25" s="75" t="s">
        <v>157</v>
      </c>
      <c r="E25" s="77">
        <v>1225.42</v>
      </c>
      <c r="F25" s="49"/>
    </row>
    <row r="26" spans="1:6" s="25" customFormat="1" x14ac:dyDescent="0.25">
      <c r="A26" s="68">
        <v>18</v>
      </c>
      <c r="B26" s="78">
        <v>42580</v>
      </c>
      <c r="C26" s="75" t="s">
        <v>243</v>
      </c>
      <c r="D26" s="75" t="s">
        <v>159</v>
      </c>
      <c r="E26" s="77">
        <v>15000</v>
      </c>
      <c r="F26" s="75"/>
    </row>
    <row r="27" spans="1:6" x14ac:dyDescent="0.25">
      <c r="A27" s="68">
        <v>19</v>
      </c>
      <c r="B27" s="85">
        <v>42576</v>
      </c>
      <c r="C27" s="87" t="s">
        <v>205</v>
      </c>
      <c r="D27" s="87" t="s">
        <v>248</v>
      </c>
      <c r="E27" s="88">
        <v>30</v>
      </c>
      <c r="F27" s="87"/>
    </row>
    <row r="28" spans="1:6" ht="30" x14ac:dyDescent="0.25">
      <c r="A28" s="68">
        <v>20</v>
      </c>
      <c r="B28" s="78">
        <v>42580</v>
      </c>
      <c r="C28" s="75" t="s">
        <v>187</v>
      </c>
      <c r="D28" s="75" t="s">
        <v>188</v>
      </c>
      <c r="E28" s="77">
        <v>2596</v>
      </c>
      <c r="F28" s="49"/>
    </row>
    <row r="29" spans="1:6" ht="30" x14ac:dyDescent="0.25">
      <c r="A29" s="68">
        <v>21</v>
      </c>
      <c r="B29" s="78">
        <v>42566</v>
      </c>
      <c r="C29" s="75" t="s">
        <v>244</v>
      </c>
      <c r="D29" s="75" t="s">
        <v>249</v>
      </c>
      <c r="E29" s="77">
        <v>44</v>
      </c>
      <c r="F29" s="75"/>
    </row>
    <row r="30" spans="1:6" ht="30" x14ac:dyDescent="0.25">
      <c r="A30" s="68">
        <v>22</v>
      </c>
      <c r="B30" s="78">
        <v>42566</v>
      </c>
      <c r="C30" s="75" t="s">
        <v>245</v>
      </c>
      <c r="D30" s="75" t="s">
        <v>250</v>
      </c>
      <c r="E30" s="77">
        <v>300.39999999999998</v>
      </c>
      <c r="F30" s="75"/>
    </row>
    <row r="31" spans="1:6" ht="45.75" thickBot="1" x14ac:dyDescent="0.3">
      <c r="A31" s="68">
        <v>23</v>
      </c>
      <c r="B31" s="78">
        <v>42580</v>
      </c>
      <c r="C31" s="75" t="s">
        <v>196</v>
      </c>
      <c r="D31" s="75" t="s">
        <v>197</v>
      </c>
      <c r="E31" s="89">
        <v>1700</v>
      </c>
      <c r="F31" s="49"/>
    </row>
    <row r="32" spans="1:6" ht="15.75" thickBot="1" x14ac:dyDescent="0.3">
      <c r="A32" s="79"/>
      <c r="B32" s="80"/>
      <c r="C32" s="81"/>
      <c r="D32" s="82" t="s">
        <v>64</v>
      </c>
      <c r="E32" s="21">
        <f>SUM(E9:E31)</f>
        <v>37239.18</v>
      </c>
      <c r="F32" s="83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ySplit="8" topLeftCell="A9" activePane="bottomLeft" state="frozen"/>
      <selection activeCell="C10" sqref="C10"/>
      <selection pane="bottomLeft" activeCell="C12" sqref="C12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4" t="s">
        <v>0</v>
      </c>
      <c r="B1" s="114"/>
      <c r="C1" s="114"/>
      <c r="D1" s="114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4" t="s">
        <v>1</v>
      </c>
      <c r="C4" s="114"/>
      <c r="D4" s="25"/>
      <c r="E4" s="61"/>
      <c r="F4" s="25"/>
    </row>
    <row r="5" spans="1:6" ht="15.75" x14ac:dyDescent="0.25">
      <c r="A5" s="25"/>
      <c r="B5" s="62"/>
      <c r="C5" s="115" t="s">
        <v>253</v>
      </c>
      <c r="D5" s="115"/>
      <c r="E5" s="63"/>
      <c r="F5" s="25"/>
    </row>
    <row r="6" spans="1:6" x14ac:dyDescent="0.2">
      <c r="A6" s="25"/>
      <c r="B6" s="25"/>
      <c r="C6" s="116">
        <v>2016</v>
      </c>
      <c r="D6" s="116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42">
        <v>42613</v>
      </c>
      <c r="C9" s="93" t="s">
        <v>177</v>
      </c>
      <c r="D9" s="55" t="s">
        <v>179</v>
      </c>
      <c r="E9" s="97">
        <v>299.52999999999997</v>
      </c>
      <c r="F9" s="41"/>
    </row>
    <row r="10" spans="1:6" ht="30" x14ac:dyDescent="0.25">
      <c r="A10" s="68">
        <v>2</v>
      </c>
      <c r="B10" s="42">
        <v>42584</v>
      </c>
      <c r="C10" s="93" t="s">
        <v>103</v>
      </c>
      <c r="D10" s="55" t="s">
        <v>216</v>
      </c>
      <c r="E10" s="97">
        <v>5520</v>
      </c>
      <c r="F10" s="41"/>
    </row>
    <row r="11" spans="1:6" ht="30" x14ac:dyDescent="0.25">
      <c r="A11" s="68">
        <v>3</v>
      </c>
      <c r="B11" s="42">
        <v>42613</v>
      </c>
      <c r="C11" s="93" t="s">
        <v>90</v>
      </c>
      <c r="D11" s="55" t="s">
        <v>170</v>
      </c>
      <c r="E11" s="97">
        <v>59.68</v>
      </c>
      <c r="F11" s="41"/>
    </row>
    <row r="12" spans="1:6" ht="30" x14ac:dyDescent="0.25">
      <c r="A12" s="68">
        <v>4</v>
      </c>
      <c r="B12" s="42">
        <v>42614</v>
      </c>
      <c r="C12" s="49" t="s">
        <v>91</v>
      </c>
      <c r="D12" s="41" t="s">
        <v>169</v>
      </c>
      <c r="E12" s="98">
        <v>527.91999999999996</v>
      </c>
      <c r="F12" s="49"/>
    </row>
    <row r="13" spans="1:6" ht="30" x14ac:dyDescent="0.25">
      <c r="A13" s="68">
        <v>5</v>
      </c>
      <c r="B13" s="71" t="s">
        <v>256</v>
      </c>
      <c r="C13" s="49" t="s">
        <v>133</v>
      </c>
      <c r="D13" s="41" t="s">
        <v>140</v>
      </c>
      <c r="E13" s="98">
        <v>130.1</v>
      </c>
      <c r="F13" s="49"/>
    </row>
    <row r="14" spans="1:6" x14ac:dyDescent="0.25">
      <c r="A14" s="68">
        <v>6</v>
      </c>
      <c r="B14" s="86">
        <v>42598</v>
      </c>
      <c r="C14" s="55" t="s">
        <v>162</v>
      </c>
      <c r="D14" s="41" t="s">
        <v>112</v>
      </c>
      <c r="E14" s="72">
        <v>54</v>
      </c>
      <c r="F14" s="49"/>
    </row>
    <row r="15" spans="1:6" ht="30" x14ac:dyDescent="0.25">
      <c r="A15" s="68">
        <v>7</v>
      </c>
      <c r="B15" s="42">
        <v>42613</v>
      </c>
      <c r="C15" s="49" t="s">
        <v>166</v>
      </c>
      <c r="D15" s="41" t="s">
        <v>167</v>
      </c>
      <c r="E15" s="98">
        <v>880.73</v>
      </c>
      <c r="F15" s="49"/>
    </row>
    <row r="16" spans="1:6" ht="45" x14ac:dyDescent="0.25">
      <c r="A16" s="68">
        <v>8</v>
      </c>
      <c r="B16" s="42">
        <v>42613</v>
      </c>
      <c r="C16" s="49" t="s">
        <v>8</v>
      </c>
      <c r="D16" s="41" t="s">
        <v>9</v>
      </c>
      <c r="E16" s="98">
        <v>7880.85</v>
      </c>
      <c r="F16" s="49"/>
    </row>
    <row r="17" spans="1:6" ht="30" x14ac:dyDescent="0.25">
      <c r="A17" s="68">
        <v>9</v>
      </c>
      <c r="B17" s="42">
        <v>42613</v>
      </c>
      <c r="C17" s="49" t="s">
        <v>99</v>
      </c>
      <c r="D17" s="41" t="s">
        <v>66</v>
      </c>
      <c r="E17" s="99">
        <v>120</v>
      </c>
      <c r="F17" s="49"/>
    </row>
    <row r="18" spans="1:6" ht="45" x14ac:dyDescent="0.25">
      <c r="A18" s="68">
        <v>10</v>
      </c>
      <c r="B18" s="42" t="s">
        <v>266</v>
      </c>
      <c r="C18" s="49" t="s">
        <v>10</v>
      </c>
      <c r="D18" s="41" t="s">
        <v>11</v>
      </c>
      <c r="E18" s="99">
        <v>1293.8800000000001</v>
      </c>
      <c r="F18" s="49"/>
    </row>
    <row r="19" spans="1:6" ht="90" x14ac:dyDescent="0.25">
      <c r="A19" s="68">
        <v>11</v>
      </c>
      <c r="B19" s="42">
        <v>42613</v>
      </c>
      <c r="C19" s="49" t="s">
        <v>217</v>
      </c>
      <c r="D19" s="41" t="s">
        <v>13</v>
      </c>
      <c r="E19" s="99">
        <v>1067.98</v>
      </c>
      <c r="F19" s="49"/>
    </row>
    <row r="20" spans="1:6" ht="30" x14ac:dyDescent="0.25">
      <c r="A20" s="68">
        <v>12</v>
      </c>
      <c r="B20" s="90">
        <v>42613</v>
      </c>
      <c r="C20" s="91" t="s">
        <v>100</v>
      </c>
      <c r="D20" s="95" t="s">
        <v>246</v>
      </c>
      <c r="E20" s="100">
        <v>534</v>
      </c>
      <c r="F20" s="49"/>
    </row>
    <row r="21" spans="1:6" ht="30" x14ac:dyDescent="0.25">
      <c r="A21" s="68">
        <v>13</v>
      </c>
      <c r="B21" s="90">
        <v>42613</v>
      </c>
      <c r="C21" s="49" t="s">
        <v>98</v>
      </c>
      <c r="D21" s="41" t="s">
        <v>247</v>
      </c>
      <c r="E21" s="99">
        <v>1058.4000000000001</v>
      </c>
      <c r="F21" s="49"/>
    </row>
    <row r="22" spans="1:6" x14ac:dyDescent="0.25">
      <c r="A22" s="68">
        <v>14</v>
      </c>
      <c r="B22" s="94">
        <v>42598</v>
      </c>
      <c r="C22" s="49" t="s">
        <v>257</v>
      </c>
      <c r="D22" s="41" t="s">
        <v>200</v>
      </c>
      <c r="E22" s="99">
        <v>19</v>
      </c>
      <c r="F22" s="49"/>
    </row>
    <row r="23" spans="1:6" s="25" customFormat="1" ht="30" x14ac:dyDescent="0.25">
      <c r="A23" s="68">
        <v>15</v>
      </c>
      <c r="B23" s="90">
        <v>42613</v>
      </c>
      <c r="C23" s="49" t="s">
        <v>138</v>
      </c>
      <c r="D23" s="41" t="s">
        <v>72</v>
      </c>
      <c r="E23" s="99">
        <v>375.1</v>
      </c>
      <c r="F23" s="49"/>
    </row>
    <row r="24" spans="1:6" s="25" customFormat="1" x14ac:dyDescent="0.25">
      <c r="A24" s="68">
        <v>16</v>
      </c>
      <c r="B24" s="42">
        <v>42613</v>
      </c>
      <c r="C24" s="49" t="s">
        <v>153</v>
      </c>
      <c r="D24" s="41" t="s">
        <v>154</v>
      </c>
      <c r="E24" s="99">
        <v>581.73</v>
      </c>
      <c r="F24" s="49"/>
    </row>
    <row r="25" spans="1:6" s="25" customFormat="1" ht="30" x14ac:dyDescent="0.25">
      <c r="A25" s="68">
        <v>17</v>
      </c>
      <c r="B25" s="90">
        <v>42613</v>
      </c>
      <c r="C25" s="91" t="s">
        <v>260</v>
      </c>
      <c r="D25" s="95" t="s">
        <v>261</v>
      </c>
      <c r="E25" s="100">
        <v>713.06</v>
      </c>
      <c r="F25" s="49"/>
    </row>
    <row r="26" spans="1:6" s="25" customFormat="1" ht="30" x14ac:dyDescent="0.25">
      <c r="A26" s="68">
        <v>18</v>
      </c>
      <c r="B26" s="90">
        <v>42613</v>
      </c>
      <c r="C26" s="91" t="s">
        <v>42</v>
      </c>
      <c r="D26" s="95" t="s">
        <v>157</v>
      </c>
      <c r="E26" s="100">
        <v>1151.3399999999999</v>
      </c>
      <c r="F26" s="49"/>
    </row>
    <row r="27" spans="1:6" s="25" customFormat="1" ht="30" x14ac:dyDescent="0.25">
      <c r="A27" s="68">
        <v>19</v>
      </c>
      <c r="B27" s="90">
        <v>42584</v>
      </c>
      <c r="C27" s="91" t="s">
        <v>258</v>
      </c>
      <c r="D27" s="95" t="s">
        <v>259</v>
      </c>
      <c r="E27" s="100">
        <v>1533</v>
      </c>
      <c r="F27" s="75"/>
    </row>
    <row r="28" spans="1:6" ht="30" x14ac:dyDescent="0.25">
      <c r="A28" s="68">
        <v>20</v>
      </c>
      <c r="B28" s="94">
        <v>42613</v>
      </c>
      <c r="C28" s="92" t="s">
        <v>262</v>
      </c>
      <c r="D28" s="96" t="s">
        <v>263</v>
      </c>
      <c r="E28" s="101">
        <v>31200</v>
      </c>
      <c r="F28" s="87"/>
    </row>
    <row r="29" spans="1:6" ht="30" x14ac:dyDescent="0.25">
      <c r="A29" s="68">
        <v>21</v>
      </c>
      <c r="B29" s="90">
        <v>42613</v>
      </c>
      <c r="C29" s="91" t="s">
        <v>187</v>
      </c>
      <c r="D29" s="95" t="s">
        <v>188</v>
      </c>
      <c r="E29" s="100">
        <v>2596</v>
      </c>
      <c r="F29" s="49"/>
    </row>
    <row r="30" spans="1:6" x14ac:dyDescent="0.25">
      <c r="A30" s="68">
        <v>22</v>
      </c>
      <c r="B30" s="90">
        <v>42613</v>
      </c>
      <c r="C30" s="91" t="s">
        <v>264</v>
      </c>
      <c r="D30" s="95" t="s">
        <v>180</v>
      </c>
      <c r="E30" s="100">
        <v>4200</v>
      </c>
      <c r="F30" s="75"/>
    </row>
    <row r="31" spans="1:6" ht="30" x14ac:dyDescent="0.25">
      <c r="A31" s="68">
        <v>23</v>
      </c>
      <c r="B31" s="90">
        <v>42613</v>
      </c>
      <c r="C31" s="91" t="s">
        <v>212</v>
      </c>
      <c r="D31" s="95" t="s">
        <v>265</v>
      </c>
      <c r="E31" s="100">
        <v>1078.9100000000001</v>
      </c>
      <c r="F31" s="75"/>
    </row>
    <row r="32" spans="1:6" ht="45.75" thickBot="1" x14ac:dyDescent="0.3">
      <c r="A32" s="68">
        <v>24</v>
      </c>
      <c r="B32" s="90">
        <v>42613</v>
      </c>
      <c r="C32" s="91" t="s">
        <v>196</v>
      </c>
      <c r="D32" s="95" t="s">
        <v>197</v>
      </c>
      <c r="E32" s="102">
        <v>1250.02</v>
      </c>
      <c r="F32" s="49"/>
    </row>
    <row r="33" spans="1:6" ht="15.75" thickBot="1" x14ac:dyDescent="0.3">
      <c r="A33" s="79"/>
      <c r="B33" s="80"/>
      <c r="C33" s="81"/>
      <c r="D33" s="82" t="s">
        <v>64</v>
      </c>
      <c r="E33" s="21">
        <f>SUM(E9:E32)</f>
        <v>64125.23</v>
      </c>
      <c r="F33" s="83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ySplit="8" topLeftCell="A9" activePane="bottomLeft" state="frozen"/>
      <selection activeCell="C10" sqref="C10"/>
      <selection pane="bottomLeft" activeCell="C10" sqref="C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4" t="s">
        <v>0</v>
      </c>
      <c r="B1" s="114"/>
      <c r="C1" s="114"/>
      <c r="D1" s="114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4" t="s">
        <v>1</v>
      </c>
      <c r="C4" s="114"/>
      <c r="D4" s="25"/>
      <c r="E4" s="61"/>
      <c r="F4" s="25"/>
    </row>
    <row r="5" spans="1:6" ht="15.75" x14ac:dyDescent="0.25">
      <c r="A5" s="25"/>
      <c r="B5" s="62"/>
      <c r="C5" s="115" t="s">
        <v>255</v>
      </c>
      <c r="D5" s="115"/>
      <c r="E5" s="63"/>
      <c r="F5" s="25"/>
    </row>
    <row r="6" spans="1:6" x14ac:dyDescent="0.2">
      <c r="A6" s="25"/>
      <c r="B6" s="25"/>
      <c r="C6" s="116">
        <v>2016</v>
      </c>
      <c r="D6" s="116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42">
        <v>42626</v>
      </c>
      <c r="C9" s="55" t="s">
        <v>177</v>
      </c>
      <c r="D9" s="93" t="s">
        <v>179</v>
      </c>
      <c r="E9" s="103">
        <v>299.51</v>
      </c>
      <c r="F9" s="41"/>
    </row>
    <row r="10" spans="1:6" ht="30" x14ac:dyDescent="0.25">
      <c r="A10" s="68">
        <v>2</v>
      </c>
      <c r="B10" s="42" t="s">
        <v>269</v>
      </c>
      <c r="C10" s="55" t="s">
        <v>267</v>
      </c>
      <c r="D10" s="93" t="s">
        <v>268</v>
      </c>
      <c r="E10" s="103">
        <v>2650</v>
      </c>
      <c r="F10" s="41"/>
    </row>
    <row r="11" spans="1:6" ht="30" x14ac:dyDescent="0.25">
      <c r="A11" s="68">
        <v>3</v>
      </c>
      <c r="B11" s="42">
        <v>42642</v>
      </c>
      <c r="C11" s="55" t="s">
        <v>90</v>
      </c>
      <c r="D11" s="93" t="s">
        <v>170</v>
      </c>
      <c r="E11" s="103">
        <v>58.94</v>
      </c>
      <c r="F11" s="41"/>
    </row>
    <row r="12" spans="1:6" x14ac:dyDescent="0.25">
      <c r="A12" s="68">
        <v>4</v>
      </c>
      <c r="B12" s="42">
        <v>42621</v>
      </c>
      <c r="C12" s="41" t="s">
        <v>279</v>
      </c>
      <c r="D12" s="49" t="s">
        <v>280</v>
      </c>
      <c r="E12" s="104">
        <v>13</v>
      </c>
      <c r="F12" s="49"/>
    </row>
    <row r="13" spans="1:6" ht="30" x14ac:dyDescent="0.25">
      <c r="A13" s="68">
        <v>5</v>
      </c>
      <c r="B13" s="42">
        <v>42621</v>
      </c>
      <c r="C13" s="41" t="s">
        <v>281</v>
      </c>
      <c r="D13" s="49" t="s">
        <v>282</v>
      </c>
      <c r="E13" s="104">
        <v>132.5</v>
      </c>
      <c r="F13" s="49"/>
    </row>
    <row r="14" spans="1:6" ht="30" x14ac:dyDescent="0.25">
      <c r="A14" s="68">
        <v>6</v>
      </c>
      <c r="B14" s="71" t="s">
        <v>284</v>
      </c>
      <c r="C14" s="41" t="s">
        <v>133</v>
      </c>
      <c r="D14" s="49" t="s">
        <v>140</v>
      </c>
      <c r="E14" s="104">
        <v>309.62</v>
      </c>
      <c r="F14" s="49"/>
    </row>
    <row r="15" spans="1:6" x14ac:dyDescent="0.25">
      <c r="A15" s="68">
        <v>7</v>
      </c>
      <c r="B15" s="86">
        <v>42621</v>
      </c>
      <c r="C15" s="41" t="s">
        <v>285</v>
      </c>
      <c r="D15" s="49" t="s">
        <v>292</v>
      </c>
      <c r="E15" s="104">
        <v>18</v>
      </c>
      <c r="F15" s="49"/>
    </row>
    <row r="16" spans="1:6" x14ac:dyDescent="0.25">
      <c r="A16" s="68">
        <v>8</v>
      </c>
      <c r="B16" s="86">
        <v>42634</v>
      </c>
      <c r="C16" s="41" t="s">
        <v>257</v>
      </c>
      <c r="D16" s="49" t="s">
        <v>293</v>
      </c>
      <c r="E16" s="104">
        <v>20</v>
      </c>
      <c r="F16" s="49"/>
    </row>
    <row r="17" spans="1:6" x14ac:dyDescent="0.25">
      <c r="A17" s="68">
        <v>9</v>
      </c>
      <c r="B17" s="86">
        <v>42636</v>
      </c>
      <c r="C17" s="41" t="s">
        <v>286</v>
      </c>
      <c r="D17" s="49" t="s">
        <v>287</v>
      </c>
      <c r="E17" s="104">
        <v>109.9</v>
      </c>
      <c r="F17" s="49"/>
    </row>
    <row r="18" spans="1:6" x14ac:dyDescent="0.25">
      <c r="A18" s="68">
        <v>10</v>
      </c>
      <c r="B18" s="42">
        <v>42640</v>
      </c>
      <c r="C18" s="41" t="s">
        <v>283</v>
      </c>
      <c r="D18" s="49" t="s">
        <v>140</v>
      </c>
      <c r="E18" s="104">
        <v>26.28</v>
      </c>
      <c r="F18" s="49"/>
    </row>
    <row r="19" spans="1:6" x14ac:dyDescent="0.25">
      <c r="A19" s="68">
        <v>11</v>
      </c>
      <c r="B19" s="42">
        <v>42640</v>
      </c>
      <c r="C19" s="41" t="s">
        <v>288</v>
      </c>
      <c r="D19" s="49" t="s">
        <v>289</v>
      </c>
      <c r="E19" s="104">
        <v>380</v>
      </c>
      <c r="F19" s="49"/>
    </row>
    <row r="20" spans="1:6" x14ac:dyDescent="0.25">
      <c r="A20" s="68">
        <v>12</v>
      </c>
      <c r="B20" s="42">
        <v>42642</v>
      </c>
      <c r="C20" s="41" t="s">
        <v>8</v>
      </c>
      <c r="D20" s="49" t="s">
        <v>294</v>
      </c>
      <c r="E20" s="104">
        <v>877.84</v>
      </c>
      <c r="F20" s="49"/>
    </row>
    <row r="21" spans="1:6" ht="30" x14ac:dyDescent="0.25">
      <c r="A21" s="68">
        <v>13</v>
      </c>
      <c r="B21" s="42">
        <v>42643</v>
      </c>
      <c r="C21" s="41" t="s">
        <v>99</v>
      </c>
      <c r="D21" s="49" t="s">
        <v>66</v>
      </c>
      <c r="E21" s="105">
        <v>118.88</v>
      </c>
      <c r="F21" s="49"/>
    </row>
    <row r="22" spans="1:6" ht="45" x14ac:dyDescent="0.25">
      <c r="A22" s="68">
        <v>14</v>
      </c>
      <c r="B22" s="42">
        <v>42626</v>
      </c>
      <c r="C22" s="41" t="s">
        <v>10</v>
      </c>
      <c r="D22" s="49" t="s">
        <v>11</v>
      </c>
      <c r="E22" s="105">
        <v>1246.23</v>
      </c>
      <c r="F22" s="49"/>
    </row>
    <row r="23" spans="1:6" ht="90" x14ac:dyDescent="0.25">
      <c r="A23" s="68">
        <v>15</v>
      </c>
      <c r="B23" s="42">
        <v>42642</v>
      </c>
      <c r="C23" s="41" t="s">
        <v>217</v>
      </c>
      <c r="D23" s="49" t="s">
        <v>13</v>
      </c>
      <c r="E23" s="105">
        <v>76.14</v>
      </c>
      <c r="F23" s="49"/>
    </row>
    <row r="24" spans="1:6" ht="30" x14ac:dyDescent="0.25">
      <c r="A24" s="68">
        <v>16</v>
      </c>
      <c r="B24" s="90">
        <v>42643</v>
      </c>
      <c r="C24" s="41" t="s">
        <v>98</v>
      </c>
      <c r="D24" s="49" t="s">
        <v>247</v>
      </c>
      <c r="E24" s="105">
        <v>876</v>
      </c>
      <c r="F24" s="49"/>
    </row>
    <row r="25" spans="1:6" ht="30" x14ac:dyDescent="0.25">
      <c r="A25" s="68">
        <v>17</v>
      </c>
      <c r="B25" s="94">
        <v>42642</v>
      </c>
      <c r="C25" s="41" t="s">
        <v>270</v>
      </c>
      <c r="D25" s="49" t="s">
        <v>271</v>
      </c>
      <c r="E25" s="105">
        <v>2592</v>
      </c>
      <c r="F25" s="49"/>
    </row>
    <row r="26" spans="1:6" s="25" customFormat="1" ht="30" x14ac:dyDescent="0.25">
      <c r="A26" s="68">
        <v>18</v>
      </c>
      <c r="B26" s="90">
        <v>42643</v>
      </c>
      <c r="C26" s="41" t="s">
        <v>138</v>
      </c>
      <c r="D26" s="49" t="s">
        <v>72</v>
      </c>
      <c r="E26" s="105">
        <v>374.1</v>
      </c>
      <c r="F26" s="49"/>
    </row>
    <row r="27" spans="1:6" s="25" customFormat="1" ht="30" x14ac:dyDescent="0.25">
      <c r="A27" s="68">
        <v>19</v>
      </c>
      <c r="B27" s="90" t="s">
        <v>274</v>
      </c>
      <c r="C27" s="95" t="s">
        <v>260</v>
      </c>
      <c r="D27" s="91" t="s">
        <v>275</v>
      </c>
      <c r="E27" s="106">
        <v>1540.56</v>
      </c>
      <c r="F27" s="49"/>
    </row>
    <row r="28" spans="1:6" ht="45" x14ac:dyDescent="0.25">
      <c r="A28" s="68">
        <v>20</v>
      </c>
      <c r="B28" s="94">
        <v>42642</v>
      </c>
      <c r="C28" s="96" t="s">
        <v>272</v>
      </c>
      <c r="D28" s="92" t="s">
        <v>273</v>
      </c>
      <c r="E28" s="107">
        <v>730.14</v>
      </c>
      <c r="F28" s="87"/>
    </row>
    <row r="29" spans="1:6" x14ac:dyDescent="0.25">
      <c r="A29" s="68">
        <v>21</v>
      </c>
      <c r="B29" s="90">
        <v>42642</v>
      </c>
      <c r="C29" s="95" t="s">
        <v>276</v>
      </c>
      <c r="D29" s="91" t="s">
        <v>277</v>
      </c>
      <c r="E29" s="106">
        <v>9250</v>
      </c>
      <c r="F29" s="75"/>
    </row>
    <row r="30" spans="1:6" ht="30" x14ac:dyDescent="0.25">
      <c r="A30" s="68">
        <v>22</v>
      </c>
      <c r="B30" s="90">
        <v>42643</v>
      </c>
      <c r="C30" s="95" t="s">
        <v>290</v>
      </c>
      <c r="D30" s="91" t="s">
        <v>291</v>
      </c>
      <c r="E30" s="106">
        <v>299</v>
      </c>
      <c r="F30" s="75"/>
    </row>
    <row r="31" spans="1:6" x14ac:dyDescent="0.25">
      <c r="A31" s="68">
        <v>23</v>
      </c>
      <c r="B31" s="90">
        <v>42643</v>
      </c>
      <c r="C31" s="95" t="s">
        <v>218</v>
      </c>
      <c r="D31" s="91" t="s">
        <v>278</v>
      </c>
      <c r="E31" s="106">
        <v>1614.06</v>
      </c>
      <c r="F31" s="75"/>
    </row>
    <row r="32" spans="1:6" ht="45.75" thickBot="1" x14ac:dyDescent="0.3">
      <c r="A32" s="68">
        <v>24</v>
      </c>
      <c r="B32" s="90">
        <v>42626</v>
      </c>
      <c r="C32" s="95" t="s">
        <v>196</v>
      </c>
      <c r="D32" s="91" t="s">
        <v>363</v>
      </c>
      <c r="E32" s="108">
        <v>1500</v>
      </c>
      <c r="F32" s="49"/>
    </row>
    <row r="33" spans="1:6" ht="15.75" thickBot="1" x14ac:dyDescent="0.3">
      <c r="A33" s="79"/>
      <c r="B33" s="80"/>
      <c r="C33" s="81"/>
      <c r="D33" s="82" t="s">
        <v>64</v>
      </c>
      <c r="E33" s="21">
        <f>SUM(E9:E32)</f>
        <v>25112.7</v>
      </c>
      <c r="F33" s="83"/>
    </row>
  </sheetData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pane ySplit="8" topLeftCell="A9" activePane="bottomLeft" state="frozen"/>
      <selection activeCell="C10" sqref="C10"/>
      <selection pane="bottomLeft" activeCell="C12" sqref="C12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4" t="s">
        <v>0</v>
      </c>
      <c r="B1" s="114"/>
      <c r="C1" s="114"/>
      <c r="D1" s="114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4" t="s">
        <v>1</v>
      </c>
      <c r="C4" s="114"/>
      <c r="D4" s="25"/>
      <c r="E4" s="61"/>
      <c r="F4" s="25"/>
    </row>
    <row r="5" spans="1:6" ht="15.75" x14ac:dyDescent="0.25">
      <c r="A5" s="25"/>
      <c r="B5" s="62"/>
      <c r="C5" s="115" t="s">
        <v>295</v>
      </c>
      <c r="D5" s="115"/>
      <c r="E5" s="63"/>
      <c r="F5" s="25"/>
    </row>
    <row r="6" spans="1:6" x14ac:dyDescent="0.2">
      <c r="A6" s="25"/>
      <c r="B6" s="25"/>
      <c r="C6" s="116">
        <v>2016</v>
      </c>
      <c r="D6" s="116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90" t="s">
        <v>328</v>
      </c>
      <c r="C9" s="95" t="s">
        <v>326</v>
      </c>
      <c r="D9" s="91" t="s">
        <v>327</v>
      </c>
      <c r="E9" s="106">
        <v>45.5</v>
      </c>
      <c r="F9" s="75"/>
    </row>
    <row r="10" spans="1:6" ht="30" x14ac:dyDescent="0.25">
      <c r="A10" s="68">
        <v>2</v>
      </c>
      <c r="B10" s="42" t="s">
        <v>297</v>
      </c>
      <c r="C10" s="55" t="s">
        <v>296</v>
      </c>
      <c r="D10" s="93" t="s">
        <v>298</v>
      </c>
      <c r="E10" s="103">
        <v>354</v>
      </c>
      <c r="F10" s="41"/>
    </row>
    <row r="11" spans="1:6" x14ac:dyDescent="0.25">
      <c r="A11" s="68">
        <v>3</v>
      </c>
      <c r="B11" s="90" t="s">
        <v>297</v>
      </c>
      <c r="C11" s="95" t="s">
        <v>333</v>
      </c>
      <c r="D11" s="91" t="s">
        <v>334</v>
      </c>
      <c r="E11" s="106">
        <v>26.71</v>
      </c>
      <c r="F11" s="75"/>
    </row>
    <row r="12" spans="1:6" ht="30" x14ac:dyDescent="0.25">
      <c r="A12" s="68">
        <v>4</v>
      </c>
      <c r="B12" s="90" t="s">
        <v>335</v>
      </c>
      <c r="C12" s="95" t="s">
        <v>336</v>
      </c>
      <c r="D12" s="91" t="s">
        <v>352</v>
      </c>
      <c r="E12" s="106">
        <v>84.67</v>
      </c>
      <c r="F12" s="75"/>
    </row>
    <row r="13" spans="1:6" x14ac:dyDescent="0.25">
      <c r="A13" s="68">
        <v>5</v>
      </c>
      <c r="B13" s="90" t="s">
        <v>335</v>
      </c>
      <c r="C13" s="95" t="s">
        <v>205</v>
      </c>
      <c r="D13" s="91" t="s">
        <v>354</v>
      </c>
      <c r="E13" s="106">
        <v>62</v>
      </c>
      <c r="F13" s="75"/>
    </row>
    <row r="14" spans="1:6" x14ac:dyDescent="0.25">
      <c r="A14" s="68">
        <v>6</v>
      </c>
      <c r="B14" s="90" t="s">
        <v>335</v>
      </c>
      <c r="C14" s="95" t="s">
        <v>337</v>
      </c>
      <c r="D14" s="91" t="s">
        <v>353</v>
      </c>
      <c r="E14" s="106">
        <v>130</v>
      </c>
      <c r="F14" s="75"/>
    </row>
    <row r="15" spans="1:6" x14ac:dyDescent="0.25">
      <c r="A15" s="68">
        <v>7</v>
      </c>
      <c r="B15" s="90" t="s">
        <v>335</v>
      </c>
      <c r="C15" s="95" t="s">
        <v>338</v>
      </c>
      <c r="D15" s="91" t="s">
        <v>339</v>
      </c>
      <c r="E15" s="106">
        <v>22</v>
      </c>
      <c r="F15" s="75"/>
    </row>
    <row r="16" spans="1:6" x14ac:dyDescent="0.25">
      <c r="A16" s="68">
        <v>8</v>
      </c>
      <c r="B16" s="90" t="s">
        <v>335</v>
      </c>
      <c r="C16" s="95" t="s">
        <v>340</v>
      </c>
      <c r="D16" s="91" t="s">
        <v>30</v>
      </c>
      <c r="E16" s="106">
        <v>15</v>
      </c>
      <c r="F16" s="75"/>
    </row>
    <row r="17" spans="1:6" x14ac:dyDescent="0.25">
      <c r="A17" s="68">
        <v>9</v>
      </c>
      <c r="B17" s="90" t="s">
        <v>335</v>
      </c>
      <c r="C17" s="95" t="s">
        <v>341</v>
      </c>
      <c r="D17" s="91" t="s">
        <v>342</v>
      </c>
      <c r="E17" s="106">
        <v>5</v>
      </c>
      <c r="F17" s="75"/>
    </row>
    <row r="18" spans="1:6" ht="30" x14ac:dyDescent="0.25">
      <c r="A18" s="68">
        <v>10</v>
      </c>
      <c r="B18" s="90" t="s">
        <v>343</v>
      </c>
      <c r="C18" s="55" t="s">
        <v>162</v>
      </c>
      <c r="D18" s="41" t="s">
        <v>351</v>
      </c>
      <c r="E18" s="106">
        <v>1000.5</v>
      </c>
      <c r="F18" s="75"/>
    </row>
    <row r="19" spans="1:6" ht="30" x14ac:dyDescent="0.25">
      <c r="A19" s="68">
        <v>11</v>
      </c>
      <c r="B19" s="71" t="s">
        <v>325</v>
      </c>
      <c r="C19" s="41" t="s">
        <v>133</v>
      </c>
      <c r="D19" s="49" t="s">
        <v>355</v>
      </c>
      <c r="E19" s="104">
        <v>94.7</v>
      </c>
      <c r="F19" s="49"/>
    </row>
    <row r="20" spans="1:6" ht="30" x14ac:dyDescent="0.25">
      <c r="A20" s="68">
        <v>12</v>
      </c>
      <c r="B20" s="42" t="s">
        <v>299</v>
      </c>
      <c r="C20" s="55" t="s">
        <v>88</v>
      </c>
      <c r="D20" s="93" t="s">
        <v>356</v>
      </c>
      <c r="E20" s="103">
        <v>1156.3399999999999</v>
      </c>
      <c r="F20" s="41"/>
    </row>
    <row r="21" spans="1:6" x14ac:dyDescent="0.25">
      <c r="A21" s="68">
        <v>13</v>
      </c>
      <c r="B21" s="42" t="s">
        <v>299</v>
      </c>
      <c r="C21" s="55" t="s">
        <v>305</v>
      </c>
      <c r="D21" s="93" t="s">
        <v>265</v>
      </c>
      <c r="E21" s="103">
        <v>749</v>
      </c>
      <c r="F21" s="41"/>
    </row>
    <row r="22" spans="1:6" x14ac:dyDescent="0.25">
      <c r="A22" s="68">
        <v>14</v>
      </c>
      <c r="B22" s="42" t="s">
        <v>299</v>
      </c>
      <c r="C22" s="55" t="s">
        <v>306</v>
      </c>
      <c r="D22" s="93" t="s">
        <v>307</v>
      </c>
      <c r="E22" s="103">
        <v>400</v>
      </c>
      <c r="F22" s="41"/>
    </row>
    <row r="23" spans="1:6" ht="30" x14ac:dyDescent="0.25">
      <c r="A23" s="68">
        <v>15</v>
      </c>
      <c r="B23" s="42" t="s">
        <v>299</v>
      </c>
      <c r="C23" s="55" t="s">
        <v>304</v>
      </c>
      <c r="D23" s="93" t="s">
        <v>357</v>
      </c>
      <c r="E23" s="103">
        <v>2596</v>
      </c>
      <c r="F23" s="41"/>
    </row>
    <row r="24" spans="1:6" ht="30" x14ac:dyDescent="0.25">
      <c r="A24" s="68">
        <v>16</v>
      </c>
      <c r="B24" s="42" t="s">
        <v>299</v>
      </c>
      <c r="C24" s="55" t="s">
        <v>91</v>
      </c>
      <c r="D24" s="93" t="s">
        <v>169</v>
      </c>
      <c r="E24" s="103">
        <v>563.35</v>
      </c>
      <c r="F24" s="41"/>
    </row>
    <row r="25" spans="1:6" ht="30" x14ac:dyDescent="0.25">
      <c r="A25" s="68">
        <v>17</v>
      </c>
      <c r="B25" s="42" t="s">
        <v>299</v>
      </c>
      <c r="C25" s="55" t="s">
        <v>166</v>
      </c>
      <c r="D25" s="93" t="s">
        <v>167</v>
      </c>
      <c r="E25" s="103">
        <v>885.1</v>
      </c>
      <c r="F25" s="41"/>
    </row>
    <row r="26" spans="1:6" x14ac:dyDescent="0.25">
      <c r="A26" s="68">
        <v>18</v>
      </c>
      <c r="B26" s="42" t="s">
        <v>299</v>
      </c>
      <c r="C26" s="55" t="s">
        <v>300</v>
      </c>
      <c r="D26" s="93" t="s">
        <v>154</v>
      </c>
      <c r="E26" s="103">
        <v>616.99</v>
      </c>
      <c r="F26" s="41"/>
    </row>
    <row r="27" spans="1:6" ht="30" x14ac:dyDescent="0.25">
      <c r="A27" s="68">
        <v>19</v>
      </c>
      <c r="B27" s="42" t="s">
        <v>299</v>
      </c>
      <c r="C27" s="41" t="s">
        <v>301</v>
      </c>
      <c r="D27" s="49" t="s">
        <v>302</v>
      </c>
      <c r="E27" s="104">
        <v>4000</v>
      </c>
      <c r="F27" s="49"/>
    </row>
    <row r="28" spans="1:6" x14ac:dyDescent="0.25">
      <c r="A28" s="68">
        <v>20</v>
      </c>
      <c r="B28" s="42" t="s">
        <v>299</v>
      </c>
      <c r="C28" s="41" t="s">
        <v>98</v>
      </c>
      <c r="D28" s="49" t="s">
        <v>303</v>
      </c>
      <c r="E28" s="104">
        <v>91.2</v>
      </c>
      <c r="F28" s="49"/>
    </row>
    <row r="29" spans="1:6" x14ac:dyDescent="0.25">
      <c r="A29" s="68">
        <v>21</v>
      </c>
      <c r="B29" s="42" t="s">
        <v>299</v>
      </c>
      <c r="C29" s="41" t="s">
        <v>8</v>
      </c>
      <c r="D29" s="49" t="s">
        <v>294</v>
      </c>
      <c r="E29" s="104">
        <v>7376.19</v>
      </c>
      <c r="F29" s="49"/>
    </row>
    <row r="30" spans="1:6" ht="90" x14ac:dyDescent="0.25">
      <c r="A30" s="68">
        <v>22</v>
      </c>
      <c r="B30" s="42" t="s">
        <v>299</v>
      </c>
      <c r="C30" s="41" t="s">
        <v>217</v>
      </c>
      <c r="D30" s="49" t="s">
        <v>13</v>
      </c>
      <c r="E30" s="105">
        <v>1074.96</v>
      </c>
      <c r="F30" s="49"/>
    </row>
    <row r="31" spans="1:6" x14ac:dyDescent="0.25">
      <c r="A31" s="68">
        <v>23</v>
      </c>
      <c r="B31" s="90" t="s">
        <v>299</v>
      </c>
      <c r="C31" s="95" t="s">
        <v>272</v>
      </c>
      <c r="D31" s="91" t="s">
        <v>358</v>
      </c>
      <c r="E31" s="106">
        <v>1308</v>
      </c>
      <c r="F31" s="75"/>
    </row>
    <row r="32" spans="1:6" x14ac:dyDescent="0.25">
      <c r="A32" s="68">
        <v>24</v>
      </c>
      <c r="B32" s="90" t="s">
        <v>299</v>
      </c>
      <c r="C32" s="95" t="s">
        <v>344</v>
      </c>
      <c r="D32" s="91" t="s">
        <v>293</v>
      </c>
      <c r="E32" s="106">
        <v>25</v>
      </c>
      <c r="F32" s="75"/>
    </row>
    <row r="33" spans="1:6" x14ac:dyDescent="0.25">
      <c r="A33" s="68">
        <v>25</v>
      </c>
      <c r="B33" s="90" t="s">
        <v>329</v>
      </c>
      <c r="C33" s="95" t="s">
        <v>330</v>
      </c>
      <c r="D33" s="91" t="s">
        <v>331</v>
      </c>
      <c r="E33" s="106">
        <v>275.93</v>
      </c>
      <c r="F33" s="75"/>
    </row>
    <row r="34" spans="1:6" s="25" customFormat="1" x14ac:dyDescent="0.25">
      <c r="A34" s="68">
        <v>26</v>
      </c>
      <c r="B34" s="90" t="s">
        <v>329</v>
      </c>
      <c r="C34" s="95" t="s">
        <v>218</v>
      </c>
      <c r="D34" s="91" t="s">
        <v>327</v>
      </c>
      <c r="E34" s="106">
        <v>74.319999999999993</v>
      </c>
      <c r="F34" s="75"/>
    </row>
    <row r="35" spans="1:6" x14ac:dyDescent="0.25">
      <c r="A35" s="68">
        <v>27</v>
      </c>
      <c r="B35" s="109" t="s">
        <v>329</v>
      </c>
      <c r="C35" s="96" t="s">
        <v>332</v>
      </c>
      <c r="D35" s="92" t="s">
        <v>63</v>
      </c>
      <c r="E35" s="107">
        <v>364</v>
      </c>
      <c r="F35" s="87"/>
    </row>
    <row r="36" spans="1:6" x14ac:dyDescent="0.25">
      <c r="A36" s="68">
        <v>28</v>
      </c>
      <c r="B36" s="90" t="s">
        <v>329</v>
      </c>
      <c r="C36" s="95" t="s">
        <v>347</v>
      </c>
      <c r="D36" s="91" t="s">
        <v>348</v>
      </c>
      <c r="E36" s="106">
        <v>10</v>
      </c>
      <c r="F36" s="75"/>
    </row>
    <row r="37" spans="1:6" x14ac:dyDescent="0.25">
      <c r="A37" s="68">
        <v>29</v>
      </c>
      <c r="B37" s="42" t="s">
        <v>308</v>
      </c>
      <c r="C37" s="55" t="s">
        <v>309</v>
      </c>
      <c r="D37" s="93" t="s">
        <v>307</v>
      </c>
      <c r="E37" s="103">
        <v>600</v>
      </c>
      <c r="F37" s="41"/>
    </row>
    <row r="38" spans="1:6" x14ac:dyDescent="0.25">
      <c r="A38" s="68">
        <v>30</v>
      </c>
      <c r="B38" s="42" t="s">
        <v>308</v>
      </c>
      <c r="C38" s="55" t="s">
        <v>310</v>
      </c>
      <c r="D38" s="93" t="s">
        <v>307</v>
      </c>
      <c r="E38" s="103">
        <v>460</v>
      </c>
      <c r="F38" s="41"/>
    </row>
    <row r="39" spans="1:6" ht="30" x14ac:dyDescent="0.25">
      <c r="A39" s="68">
        <v>31</v>
      </c>
      <c r="B39" s="42" t="s">
        <v>308</v>
      </c>
      <c r="C39" s="55" t="s">
        <v>311</v>
      </c>
      <c r="D39" s="93" t="s">
        <v>359</v>
      </c>
      <c r="E39" s="103">
        <v>800</v>
      </c>
      <c r="F39" s="41"/>
    </row>
    <row r="40" spans="1:6" x14ac:dyDescent="0.25">
      <c r="A40" s="68">
        <v>32</v>
      </c>
      <c r="B40" s="42" t="s">
        <v>308</v>
      </c>
      <c r="C40" s="55" t="s">
        <v>312</v>
      </c>
      <c r="D40" s="93" t="s">
        <v>359</v>
      </c>
      <c r="E40" s="103">
        <v>1086</v>
      </c>
      <c r="F40" s="41"/>
    </row>
    <row r="41" spans="1:6" x14ac:dyDescent="0.25">
      <c r="A41" s="68">
        <v>33</v>
      </c>
      <c r="B41" s="90" t="s">
        <v>308</v>
      </c>
      <c r="C41" s="95" t="s">
        <v>346</v>
      </c>
      <c r="D41" s="91" t="s">
        <v>345</v>
      </c>
      <c r="E41" s="106">
        <v>375</v>
      </c>
      <c r="F41" s="75"/>
    </row>
    <row r="42" spans="1:6" x14ac:dyDescent="0.25">
      <c r="A42" s="68">
        <v>34</v>
      </c>
      <c r="B42" s="42" t="s">
        <v>313</v>
      </c>
      <c r="C42" s="55" t="s">
        <v>314</v>
      </c>
      <c r="D42" s="93" t="s">
        <v>307</v>
      </c>
      <c r="E42" s="103">
        <v>400</v>
      </c>
      <c r="F42" s="41"/>
    </row>
    <row r="43" spans="1:6" x14ac:dyDescent="0.25">
      <c r="A43" s="68">
        <v>35</v>
      </c>
      <c r="B43" s="42" t="s">
        <v>315</v>
      </c>
      <c r="C43" s="55" t="s">
        <v>316</v>
      </c>
      <c r="D43" s="93" t="s">
        <v>353</v>
      </c>
      <c r="E43" s="103">
        <v>246.1</v>
      </c>
      <c r="F43" s="41"/>
    </row>
    <row r="44" spans="1:6" x14ac:dyDescent="0.25">
      <c r="A44" s="68">
        <v>36</v>
      </c>
      <c r="B44" s="42" t="s">
        <v>317</v>
      </c>
      <c r="C44" s="55" t="s">
        <v>318</v>
      </c>
      <c r="D44" s="93" t="s">
        <v>307</v>
      </c>
      <c r="E44" s="103">
        <v>390</v>
      </c>
      <c r="F44" s="41"/>
    </row>
    <row r="45" spans="1:6" x14ac:dyDescent="0.25">
      <c r="A45" s="68">
        <v>37</v>
      </c>
      <c r="B45" s="90" t="s">
        <v>317</v>
      </c>
      <c r="C45" s="41" t="s">
        <v>98</v>
      </c>
      <c r="D45" s="49" t="s">
        <v>319</v>
      </c>
      <c r="E45" s="105">
        <v>12246</v>
      </c>
      <c r="F45" s="49"/>
    </row>
    <row r="46" spans="1:6" x14ac:dyDescent="0.25">
      <c r="A46" s="68">
        <v>38</v>
      </c>
      <c r="B46" s="90" t="s">
        <v>317</v>
      </c>
      <c r="C46" s="95" t="s">
        <v>349</v>
      </c>
      <c r="D46" s="91" t="s">
        <v>293</v>
      </c>
      <c r="E46" s="106">
        <v>19</v>
      </c>
      <c r="F46" s="75"/>
    </row>
    <row r="47" spans="1:6" x14ac:dyDescent="0.25">
      <c r="A47" s="68">
        <v>39</v>
      </c>
      <c r="B47" s="42" t="s">
        <v>320</v>
      </c>
      <c r="C47" s="55" t="s">
        <v>177</v>
      </c>
      <c r="D47" s="93" t="s">
        <v>179</v>
      </c>
      <c r="E47" s="103">
        <v>290.14999999999998</v>
      </c>
      <c r="F47" s="41"/>
    </row>
    <row r="48" spans="1:6" ht="30" x14ac:dyDescent="0.25">
      <c r="A48" s="68">
        <v>40</v>
      </c>
      <c r="B48" s="42" t="s">
        <v>320</v>
      </c>
      <c r="C48" s="55" t="s">
        <v>212</v>
      </c>
      <c r="D48" s="93" t="s">
        <v>265</v>
      </c>
      <c r="E48" s="103">
        <v>1711.2</v>
      </c>
      <c r="F48" s="41"/>
    </row>
    <row r="49" spans="1:6" ht="30" x14ac:dyDescent="0.25">
      <c r="A49" s="68">
        <v>41</v>
      </c>
      <c r="B49" s="42" t="s">
        <v>320</v>
      </c>
      <c r="C49" s="55" t="s">
        <v>90</v>
      </c>
      <c r="D49" s="93" t="s">
        <v>170</v>
      </c>
      <c r="E49" s="103">
        <v>58.79</v>
      </c>
      <c r="F49" s="41"/>
    </row>
    <row r="50" spans="1:6" ht="45" x14ac:dyDescent="0.25">
      <c r="A50" s="68">
        <v>42</v>
      </c>
      <c r="B50" s="42" t="s">
        <v>320</v>
      </c>
      <c r="C50" s="41" t="s">
        <v>10</v>
      </c>
      <c r="D50" s="49" t="s">
        <v>11</v>
      </c>
      <c r="E50" s="105">
        <v>1247.83</v>
      </c>
      <c r="F50" s="49"/>
    </row>
    <row r="51" spans="1:6" ht="30" x14ac:dyDescent="0.25">
      <c r="A51" s="68">
        <v>43</v>
      </c>
      <c r="B51" s="90" t="s">
        <v>320</v>
      </c>
      <c r="C51" s="95" t="s">
        <v>260</v>
      </c>
      <c r="D51" s="91" t="s">
        <v>360</v>
      </c>
      <c r="E51" s="106">
        <v>77.83</v>
      </c>
      <c r="F51" s="49"/>
    </row>
    <row r="52" spans="1:6" ht="30" x14ac:dyDescent="0.25">
      <c r="A52" s="68">
        <v>44</v>
      </c>
      <c r="B52" s="90" t="s">
        <v>320</v>
      </c>
      <c r="C52" s="95" t="s">
        <v>361</v>
      </c>
      <c r="D52" s="91" t="s">
        <v>350</v>
      </c>
      <c r="E52" s="106">
        <v>1550</v>
      </c>
      <c r="F52" s="75"/>
    </row>
    <row r="53" spans="1:6" ht="30" x14ac:dyDescent="0.25">
      <c r="A53" s="68">
        <v>45</v>
      </c>
      <c r="B53" s="90" t="s">
        <v>321</v>
      </c>
      <c r="C53" s="95" t="s">
        <v>322</v>
      </c>
      <c r="D53" s="91" t="s">
        <v>362</v>
      </c>
      <c r="E53" s="106">
        <v>945</v>
      </c>
      <c r="F53" s="75"/>
    </row>
    <row r="54" spans="1:6" ht="30.75" thickBot="1" x14ac:dyDescent="0.3">
      <c r="A54" s="68">
        <v>46</v>
      </c>
      <c r="B54" s="90" t="s">
        <v>321</v>
      </c>
      <c r="C54" s="95" t="s">
        <v>323</v>
      </c>
      <c r="D54" s="91" t="s">
        <v>324</v>
      </c>
      <c r="E54" s="106">
        <v>1200</v>
      </c>
      <c r="F54" s="75"/>
    </row>
    <row r="55" spans="1:6" ht="15.75" thickBot="1" x14ac:dyDescent="0.3">
      <c r="A55" s="79"/>
      <c r="B55" s="80"/>
      <c r="C55" s="81"/>
      <c r="D55" s="82" t="s">
        <v>64</v>
      </c>
      <c r="E55" s="110">
        <f>SUM(E9:E54)</f>
        <v>47109.36</v>
      </c>
      <c r="F55" s="83"/>
    </row>
  </sheetData>
  <autoFilter ref="A8:F55"/>
  <sortState ref="B9:F54">
    <sortCondition ref="B9"/>
  </sortState>
  <mergeCells count="4">
    <mergeCell ref="A1:D1"/>
    <mergeCell ref="B4:C4"/>
    <mergeCell ref="C5:D5"/>
    <mergeCell ref="C6:D6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9</vt:i4>
      </vt:variant>
    </vt:vector>
  </HeadingPairs>
  <TitlesOfParts>
    <vt:vector size="9" baseType="lpstr">
      <vt:lpstr>PLATI MATERIALE 02 2016</vt:lpstr>
      <vt:lpstr>PLATI MATERIALE 03 2016</vt:lpstr>
      <vt:lpstr>PLATI MATERIALE 04 2016 </vt:lpstr>
      <vt:lpstr>PLATI MATERIALE 05 2016</vt:lpstr>
      <vt:lpstr>PLATI MATERIALE 06 2016</vt:lpstr>
      <vt:lpstr>PLATI MATERIALE 07 2016</vt:lpstr>
      <vt:lpstr>PLATI MATERIALE 08 2016</vt:lpstr>
      <vt:lpstr>PLATI MATERIALE 09 2016</vt:lpstr>
      <vt:lpstr>PLATI MATERIALE 10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cp:lastPrinted>2016-11-08T07:46:12Z</cp:lastPrinted>
  <dcterms:created xsi:type="dcterms:W3CDTF">2016-03-17T09:56:23Z</dcterms:created>
  <dcterms:modified xsi:type="dcterms:W3CDTF">2016-11-08T07:47:18Z</dcterms:modified>
</cp:coreProperties>
</file>