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11295" firstSheet="2" activeTab="5"/>
  </bookViews>
  <sheets>
    <sheet name="PLATI MATERIALE 02 2016" sheetId="1" r:id="rId1"/>
    <sheet name="PLATI MATERIALE 03 2016" sheetId="2" r:id="rId2"/>
    <sheet name="PLATI MATERIALE 04 2016 " sheetId="4" r:id="rId3"/>
    <sheet name="PLATI MATERIALE 05 2016" sheetId="7" r:id="rId4"/>
    <sheet name="PLATI MATERIALE 06 2016" sheetId="5" r:id="rId5"/>
    <sheet name="PLATI MATERIALE 07 2016" sheetId="6" r:id="rId6"/>
  </sheets>
  <definedNames>
    <definedName name="_xlnm._FilterDatabase" localSheetId="1" hidden="1">'PLATI MATERIALE 03 2016'!$A$8:$G$64</definedName>
  </definedNames>
  <calcPr calcId="145621"/>
</workbook>
</file>

<file path=xl/calcChain.xml><?xml version="1.0" encoding="utf-8"?>
<calcChain xmlns="http://schemas.openxmlformats.org/spreadsheetml/2006/main">
  <c r="E32" i="6" l="1"/>
  <c r="A11" i="7" l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10" i="7"/>
  <c r="E41" i="5"/>
  <c r="E42" i="7" l="1"/>
  <c r="E27" i="4" l="1"/>
  <c r="E65" i="2"/>
  <c r="E30" i="1" l="1"/>
  <c r="E25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E11" i="1"/>
  <c r="E10" i="1"/>
  <c r="A10" i="1"/>
  <c r="A11" i="1" s="1"/>
  <c r="E9" i="1"/>
  <c r="E44" i="1" s="1"/>
</calcChain>
</file>

<file path=xl/sharedStrings.xml><?xml version="1.0" encoding="utf-8"?>
<sst xmlns="http://schemas.openxmlformats.org/spreadsheetml/2006/main" count="649" uniqueCount="253">
  <si>
    <t>AGENTIA PENTRU PROTECTIA MEDIULUI CONSTANTA</t>
  </si>
  <si>
    <t>TITLUL  20 "BUNURI SI SERVICII"</t>
  </si>
  <si>
    <t>Nr.crt</t>
  </si>
  <si>
    <t>DATA</t>
  </si>
  <si>
    <t>FURNIZOR/BENEFICIAR</t>
  </si>
  <si>
    <t>Natura platii</t>
  </si>
  <si>
    <t>SUMA</t>
  </si>
  <si>
    <t>05.02.2016</t>
  </si>
  <si>
    <t>SC ENEL ENERGIE SA</t>
  </si>
  <si>
    <t>energie el. pentru 7 statii calitate aer, sediu și laboratoare</t>
  </si>
  <si>
    <t>SNN SA Suc CNE CERNAVODA</t>
  </si>
  <si>
    <t>en el,  incalzire, apa, salubritate statia RA Cernavoda</t>
  </si>
  <si>
    <t xml:space="preserve">CENTRUL METEOROLOGIC DOBROGEA </t>
  </si>
  <si>
    <t>en el,  incalzire, apa, salubritate statia RA Constanta</t>
  </si>
  <si>
    <t>CENTRALA TERMOELECTRICA PALAS</t>
  </si>
  <si>
    <t>Incalzire sediu si laboratoare</t>
  </si>
  <si>
    <t>Orange SA</t>
  </si>
  <si>
    <t>telefonie mobila in reteaua ANPM</t>
  </si>
  <si>
    <t>Telekom SA</t>
  </si>
  <si>
    <t>tel fixa linie de siguranța</t>
  </si>
  <si>
    <t>Sc Intersat SRL</t>
  </si>
  <si>
    <t>Vodafone SA</t>
  </si>
  <si>
    <t>SC Raja SA</t>
  </si>
  <si>
    <t>08.02.2016</t>
  </si>
  <si>
    <t>SC Aquator SRL</t>
  </si>
  <si>
    <t>reactivi laborator</t>
  </si>
  <si>
    <t>Lukoil Romania SRL</t>
  </si>
  <si>
    <t xml:space="preserve">ASRO Romania </t>
  </si>
  <si>
    <t>taxe postale</t>
  </si>
  <si>
    <t>Sc Eprubeta Farm SRL</t>
  </si>
  <si>
    <t>materiale laborator</t>
  </si>
  <si>
    <t>Sc Linde Gaz Romania SRL</t>
  </si>
  <si>
    <t>chirie butelii gaze speciale</t>
  </si>
  <si>
    <t>Sc Semtest Craiova SA</t>
  </si>
  <si>
    <t>Monitorul Oficial RA</t>
  </si>
  <si>
    <t>Compania de Informatica</t>
  </si>
  <si>
    <t>SC Zip Security Sistem SRL</t>
  </si>
  <si>
    <t>lucrari prestate</t>
  </si>
  <si>
    <t>SC Zip Escort SRL</t>
  </si>
  <si>
    <t>SC Roclean Servicii Curatenie SRL</t>
  </si>
  <si>
    <t>SC Junior Group SRL</t>
  </si>
  <si>
    <t>Sc Imparatul Romanilor SRL</t>
  </si>
  <si>
    <t>Asociatia Deko</t>
  </si>
  <si>
    <t>consumabile</t>
  </si>
  <si>
    <t>Bugetul de stat</t>
  </si>
  <si>
    <t>04.02.2016</t>
  </si>
  <si>
    <t>Design Stamp SRL</t>
  </si>
  <si>
    <t>Sapro SRL</t>
  </si>
  <si>
    <t>anunt concurs</t>
  </si>
  <si>
    <t>Terinte Robert</t>
  </si>
  <si>
    <t>decont deplasare</t>
  </si>
  <si>
    <t>10.02.2016</t>
  </si>
  <si>
    <t>CN Posta Romana SA</t>
  </si>
  <si>
    <t>tarife posta</t>
  </si>
  <si>
    <t>12.02.2016</t>
  </si>
  <si>
    <t>Prompt Stefan SRL</t>
  </si>
  <si>
    <t>confectionat chei birou</t>
  </si>
  <si>
    <t>16.02.2016</t>
  </si>
  <si>
    <t>18.02.2016</t>
  </si>
  <si>
    <t>C.N.A.P.M. SA</t>
  </si>
  <si>
    <t>19.02.2016</t>
  </si>
  <si>
    <t>26.02.2016</t>
  </si>
  <si>
    <t>SPIT - VBL Constanta</t>
  </si>
  <si>
    <t>taxa judiciara de timbru</t>
  </si>
  <si>
    <t>Total</t>
  </si>
  <si>
    <t>conf. amprenta stampila</t>
  </si>
  <si>
    <t>actualizare program LEX</t>
  </si>
  <si>
    <t>anunț concurs</t>
  </si>
  <si>
    <t>standarde labotator</t>
  </si>
  <si>
    <t>bonuri valorice  carburanți</t>
  </si>
  <si>
    <t>apa potabila și canalizare sediu și laboratoare</t>
  </si>
  <si>
    <t>telefonie mobila</t>
  </si>
  <si>
    <t>servicii monitorizare antiefracție</t>
  </si>
  <si>
    <t>prestari servicii curatenie sediu și laboratore 2000 mp luna ian</t>
  </si>
  <si>
    <t>cazare 2 nopti</t>
  </si>
  <si>
    <t>materiale procurate de la firma autorizata in contul contrib handicap ian.</t>
  </si>
  <si>
    <t>tarif autorizare acces port an 2016</t>
  </si>
  <si>
    <t>azot lichid racire aparate st. RA Cernavoda și Constanța</t>
  </si>
  <si>
    <t xml:space="preserve">service echip.electronice și birotica luna ianuarie și reparatii echip. IT  și birotica </t>
  </si>
  <si>
    <t>tel fixa sediu și laboratoare, stații RA și internet stații RA, inclusiv  service centrală și retea telefonie interna</t>
  </si>
  <si>
    <t>PLATI LUNA FEBRUARIE</t>
  </si>
  <si>
    <t>PLATI LUNA MARTIE</t>
  </si>
  <si>
    <t>08.03.2016</t>
  </si>
  <si>
    <t>DATA PLAȚII</t>
  </si>
  <si>
    <t>OBS.</t>
  </si>
  <si>
    <t>pentru luna februarie</t>
  </si>
  <si>
    <t>31.03.2016</t>
  </si>
  <si>
    <t>pentru luna martie</t>
  </si>
  <si>
    <t>ASOCIATIA DEKO</t>
  </si>
  <si>
    <t>CROMATEC PLUS SRL</t>
  </si>
  <si>
    <t>TELEKOM ROMANIA COMMUNICATIONS SA</t>
  </si>
  <si>
    <t>ORANGE ROMANIA SA</t>
  </si>
  <si>
    <t>telefonie fixa</t>
  </si>
  <si>
    <t>actualizare progr. Inf. 2016</t>
  </si>
  <si>
    <t>SC CLIMATERM GROUP SRL</t>
  </si>
  <si>
    <t xml:space="preserve">reparatii </t>
  </si>
  <si>
    <t>MONITORUL OFICIAL RA</t>
  </si>
  <si>
    <t>14.03.2016</t>
  </si>
  <si>
    <t>SC JUNIOR GROUP SRL</t>
  </si>
  <si>
    <t>COMPANIA DE INFORMATICA NEAMT SRL</t>
  </si>
  <si>
    <t>DOCUMENT EXPERIENCE SRL</t>
  </si>
  <si>
    <t>SC ZIP ESCORT SRL</t>
  </si>
  <si>
    <t>Incarcare tonere, cartuse imprimante, copiatatoare, multifuncționale</t>
  </si>
  <si>
    <t>CANBERRA PACKARD SRL</t>
  </si>
  <si>
    <t>ORION EUROPE SRL</t>
  </si>
  <si>
    <t>15.03.2016</t>
  </si>
  <si>
    <t>MATE-FIN SRL</t>
  </si>
  <si>
    <t>17.03.2016</t>
  </si>
  <si>
    <t>Filtre laborator</t>
  </si>
  <si>
    <t>SC EURITMIC GRUP SRL</t>
  </si>
  <si>
    <t>11.03.2016</t>
  </si>
  <si>
    <t>27.04.2016</t>
  </si>
  <si>
    <t>ch deplasare-taxa pod</t>
  </si>
  <si>
    <t>PLATI LUNA APRILIE</t>
  </si>
  <si>
    <t>07.03.2016</t>
  </si>
  <si>
    <t>Demir Tudorel</t>
  </si>
  <si>
    <t>18.03.2016</t>
  </si>
  <si>
    <t>22.03.2016</t>
  </si>
  <si>
    <t>24.03.2016</t>
  </si>
  <si>
    <t>30.03.2016</t>
  </si>
  <si>
    <t>pentru luna decembrie</t>
  </si>
  <si>
    <t>ordin deplasare</t>
  </si>
  <si>
    <t>Serban Daniela</t>
  </si>
  <si>
    <t>prestari servicii curatenie sediu și laboratore 2000 mp luna feb</t>
  </si>
  <si>
    <t>01.04.2016</t>
  </si>
  <si>
    <t>04.04.2016</t>
  </si>
  <si>
    <t>07.04.2016</t>
  </si>
  <si>
    <t>decont - rovigneta</t>
  </si>
  <si>
    <t>decont - tx. Postale</t>
  </si>
  <si>
    <t>08.04.2016</t>
  </si>
  <si>
    <t xml:space="preserve">Demir Tudorel </t>
  </si>
  <si>
    <t>20.04.2016</t>
  </si>
  <si>
    <t>21.04.2016</t>
  </si>
  <si>
    <t>C.N. POSTA ROMANA</t>
  </si>
  <si>
    <t>pentru luna martie - partial</t>
  </si>
  <si>
    <t>28.04.2016</t>
  </si>
  <si>
    <t>pentru luna aprilie</t>
  </si>
  <si>
    <t>SC ZIP SECURITY</t>
  </si>
  <si>
    <t>SC ZIP ESCORT</t>
  </si>
  <si>
    <t>decont - ch. materiale diverse</t>
  </si>
  <si>
    <t>tx. postale</t>
  </si>
  <si>
    <t>11.08.2016</t>
  </si>
  <si>
    <t>servicii intretinere sistem</t>
  </si>
  <si>
    <t>decont - ch. protectia muncii</t>
  </si>
  <si>
    <t>decont - ch. furnituri birou</t>
  </si>
  <si>
    <t>decont - ch. piese schimb</t>
  </si>
  <si>
    <t>decont - ch. postale</t>
  </si>
  <si>
    <t>decont - ch. materiale curatenie</t>
  </si>
  <si>
    <t>PLATI LUNA MAI</t>
  </si>
  <si>
    <t>PLATI LUNA IUNIE</t>
  </si>
  <si>
    <t>PLATI LUNA IULIE</t>
  </si>
  <si>
    <t>31.05.2016</t>
  </si>
  <si>
    <t>12.05.2016</t>
  </si>
  <si>
    <t>SC RAJA SA</t>
  </si>
  <si>
    <t>apa, canal</t>
  </si>
  <si>
    <t>11,30.05.2016</t>
  </si>
  <si>
    <t>pentru lunile martie partial, aprilie si mai</t>
  </si>
  <si>
    <t>Contributie pentru FD. persoane cu handicap</t>
  </si>
  <si>
    <t>LUKOIL ROMANIA</t>
  </si>
  <si>
    <t>Bonuri valorice carburant</t>
  </si>
  <si>
    <t>11.05.2016</t>
  </si>
  <si>
    <t>11,31.05.2016</t>
  </si>
  <si>
    <t>Personalul agenției</t>
  </si>
  <si>
    <t>19,31.05.2016</t>
  </si>
  <si>
    <t>Piese sachimb aparatura laborator</t>
  </si>
  <si>
    <t>13.05.2016</t>
  </si>
  <si>
    <t>INTERSAT SRL</t>
  </si>
  <si>
    <t>ch. telefonie fixa, internet 2 statii RA</t>
  </si>
  <si>
    <t>Pentru lunie aprilie si mai</t>
  </si>
  <si>
    <t>ch telefonie mobila reteaua ANPM</t>
  </si>
  <si>
    <t>ch telef fixe-linie siguranță</t>
  </si>
  <si>
    <t>20.05.2016</t>
  </si>
  <si>
    <t>CHIMWEST SRL</t>
  </si>
  <si>
    <t>30.05.2016</t>
  </si>
  <si>
    <t>reactivi si consumabile laboratoare</t>
  </si>
  <si>
    <t>EUROPROD HD SIBIU SRL</t>
  </si>
  <si>
    <t>27.05.2016</t>
  </si>
  <si>
    <t>LINDE GAZ ROMANIA SRL</t>
  </si>
  <si>
    <t>11,20.05.2016</t>
  </si>
  <si>
    <t>gaze tehnice laborator</t>
  </si>
  <si>
    <t>filtre laborator</t>
  </si>
  <si>
    <t>pentru lunile aprilie si mai</t>
  </si>
  <si>
    <t>ASOCIATIA DE STANDARDIZARE DIN ROMANIA</t>
  </si>
  <si>
    <t>Standarde deseuri</t>
  </si>
  <si>
    <t>reancarcare tonere, cartușe birotică</t>
  </si>
  <si>
    <t>Service tehnica de calcul si birotica</t>
  </si>
  <si>
    <t>pentru luna aprilie si mai</t>
  </si>
  <si>
    <t>SC ROCLEAN SERVICII CURATENIE SRL</t>
  </si>
  <si>
    <t>Servicii curațenie sediu și laboratoare(1800mp)</t>
  </si>
  <si>
    <t>SC EUTRON INVEST ROMANIA SRL</t>
  </si>
  <si>
    <t>GHETUR SRL</t>
  </si>
  <si>
    <t>reparatii tamplărie PVC</t>
  </si>
  <si>
    <t>Furnizori diverși</t>
  </si>
  <si>
    <t>role bonuri ordine</t>
  </si>
  <si>
    <t>SC DINU Z PRESTCOM SRL</t>
  </si>
  <si>
    <t xml:space="preserve">Reparatie pompa aspiratie </t>
  </si>
  <si>
    <t>SC SEMTEST SA</t>
  </si>
  <si>
    <t>Servicii statii RA - reumplere recipienți azot lichid</t>
  </si>
  <si>
    <t>GRANO PANE SRL</t>
  </si>
  <si>
    <t>Cheltuieli diverse</t>
  </si>
  <si>
    <t>spalat auto</t>
  </si>
  <si>
    <t>S.C. STRATEGY S.R.L</t>
  </si>
  <si>
    <t>role hartie sitem eliberare bonuri ordine</t>
  </si>
  <si>
    <t>REL SYSPRO SRL</t>
  </si>
  <si>
    <t xml:space="preserve">role imprimanta balanta </t>
  </si>
  <si>
    <t>CIVIC SERVICE IT SRL</t>
  </si>
  <si>
    <t>consumabile birotica</t>
  </si>
  <si>
    <t>SC ENGIO PROD SRL</t>
  </si>
  <si>
    <t>ch cazare</t>
  </si>
  <si>
    <t>2 Standarde LABORATOR</t>
  </si>
  <si>
    <t>SC ASCORA ECOTERM SRL</t>
  </si>
  <si>
    <t>piese schmb aparatura laborator</t>
  </si>
  <si>
    <t>RENT CAR SERVICE LITORAL SRL</t>
  </si>
  <si>
    <t>rep auto</t>
  </si>
  <si>
    <t>10,30.06.2016</t>
  </si>
  <si>
    <t>ROMAQUA GROUP SA</t>
  </si>
  <si>
    <t>consumabile si reactivi laboratoare</t>
  </si>
  <si>
    <t>ADMINISTRATIA NATIONALA DE METEOROLOGIE R.A.BUCURESTI SUCURSALA CENTRUL METEOROLOGIC REGIONAL DOBROGEA</t>
  </si>
  <si>
    <t>DEDEMAN SRL</t>
  </si>
  <si>
    <t>8 mese, 40 scaune sala sedințe, 12 scaune ergon birou</t>
  </si>
  <si>
    <t xml:space="preserve">Service tehnica de calcul si birotica și reparații </t>
  </si>
  <si>
    <t>piese schimb tehnica de calcul</t>
  </si>
  <si>
    <t>TESTO ROM</t>
  </si>
  <si>
    <t>OMV PETROM MARKETING SRL</t>
  </si>
  <si>
    <t>ROVIGNETA autolaborator</t>
  </si>
  <si>
    <t>Tonere, cartușe birotica</t>
  </si>
  <si>
    <t>Servicii curațenie sediu și laboratoare (1800mp)</t>
  </si>
  <si>
    <t>anunț concurs ocupare post vacant</t>
  </si>
  <si>
    <t>PFA.SPIRU MARIAN IULIAN</t>
  </si>
  <si>
    <t>servicii vulcanizare echilibrat roti</t>
  </si>
  <si>
    <t>TOPOMEV OPTOSCIENCE SRL - D</t>
  </si>
  <si>
    <t>A - Z SRL</t>
  </si>
  <si>
    <t>anvelope auto</t>
  </si>
  <si>
    <t>TRAFFIC CHAIRS SRL</t>
  </si>
  <si>
    <t>2 bancute 3 loc sala asteptare</t>
  </si>
  <si>
    <t>SC ZIP SECURITY SISTEMS SRL</t>
  </si>
  <si>
    <t>rep sist supraveghere antiefracție</t>
  </si>
  <si>
    <t>SAPRO SRL</t>
  </si>
  <si>
    <t>ANDALEX SRL</t>
  </si>
  <si>
    <t>20,22,29.07.2016</t>
  </si>
  <si>
    <t>4,8,25.07.2016</t>
  </si>
  <si>
    <t>AT CORINA INVEST SRL</t>
  </si>
  <si>
    <t>BRD - GROUPE SOCIETE GENERALE</t>
  </si>
  <si>
    <t>LUKOIL ROMANIA S.R.L</t>
  </si>
  <si>
    <t>DESIGN STAMP SRL</t>
  </si>
  <si>
    <t>SELGROS CASH &amp; CARRY SRL</t>
  </si>
  <si>
    <t>reăncarcare tonere si cartuse birotica</t>
  </si>
  <si>
    <t xml:space="preserve">Service tehnica de calcul si birotica </t>
  </si>
  <si>
    <t xml:space="preserve"> cartuș birotica</t>
  </si>
  <si>
    <t>schmbare amprenta ștampila</t>
  </si>
  <si>
    <t>antidot laborator - lapte</t>
  </si>
  <si>
    <t>iunie si iulie 2016</t>
  </si>
  <si>
    <t>SEMNATURI ELECTRONICE (2 buc.)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</si>
</sst>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l_e_i_-;\-* #,##0.00\ _l_e_i_-;_-* &quot;-&quot;??\ _l_e_i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96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0" xfId="2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right" vertical="top" wrapText="1"/>
    </xf>
    <xf numFmtId="14" fontId="0" fillId="0" borderId="5" xfId="0" applyNumberFormat="1" applyFont="1" applyBorder="1" applyAlignment="1">
      <alignment horizontal="right" vertical="top" wrapText="1"/>
    </xf>
    <xf numFmtId="0" fontId="0" fillId="0" borderId="6" xfId="0" applyFont="1" applyBorder="1" applyAlignment="1">
      <alignment horizontal="left" vertical="top" wrapText="1"/>
    </xf>
    <xf numFmtId="43" fontId="0" fillId="0" borderId="6" xfId="1" applyFont="1" applyFill="1" applyBorder="1" applyAlignment="1" applyProtection="1">
      <alignment horizontal="center" vertical="top" wrapText="1"/>
    </xf>
    <xf numFmtId="0" fontId="0" fillId="0" borderId="7" xfId="0" applyFont="1" applyBorder="1" applyAlignment="1">
      <alignment horizontal="right" vertical="top" wrapText="1"/>
    </xf>
    <xf numFmtId="0" fontId="0" fillId="0" borderId="5" xfId="0" applyFont="1" applyBorder="1" applyAlignment="1">
      <alignment horizontal="left" vertical="top" wrapText="1"/>
    </xf>
    <xf numFmtId="43" fontId="0" fillId="0" borderId="5" xfId="1" applyFont="1" applyFill="1" applyBorder="1" applyAlignment="1" applyProtection="1">
      <alignment horizontal="center" vertical="top" wrapText="1"/>
    </xf>
    <xf numFmtId="0" fontId="0" fillId="0" borderId="8" xfId="0" applyFont="1" applyBorder="1" applyAlignment="1">
      <alignment horizontal="left" vertical="top" wrapText="1"/>
    </xf>
    <xf numFmtId="43" fontId="0" fillId="0" borderId="8" xfId="1" applyFont="1" applyFill="1" applyBorder="1" applyAlignment="1" applyProtection="1">
      <alignment horizontal="center" vertical="top" wrapText="1"/>
    </xf>
    <xf numFmtId="0" fontId="0" fillId="0" borderId="8" xfId="0" applyBorder="1" applyAlignment="1">
      <alignment vertical="top" wrapText="1"/>
    </xf>
    <xf numFmtId="43" fontId="0" fillId="0" borderId="8" xfId="1" applyFont="1" applyFill="1" applyBorder="1" applyAlignment="1" applyProtection="1">
      <alignment vertical="top" wrapText="1"/>
    </xf>
    <xf numFmtId="0" fontId="0" fillId="0" borderId="9" xfId="0" applyBorder="1" applyAlignment="1">
      <alignment vertical="top" wrapText="1"/>
    </xf>
    <xf numFmtId="14" fontId="0" fillId="0" borderId="10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43" fontId="2" fillId="0" borderId="13" xfId="1" applyFont="1" applyFill="1" applyBorder="1" applyAlignment="1" applyProtection="1">
      <alignment vertical="top" wrapText="1"/>
    </xf>
    <xf numFmtId="0" fontId="2" fillId="0" borderId="11" xfId="0" applyFont="1" applyBorder="1" applyAlignment="1">
      <alignment horizontal="center" vertical="top" wrapText="1"/>
    </xf>
    <xf numFmtId="2" fontId="0" fillId="0" borderId="0" xfId="0" applyNumberFormat="1" applyAlignment="1">
      <alignment vertical="top" wrapText="1"/>
    </xf>
    <xf numFmtId="2" fontId="5" fillId="0" borderId="0" xfId="2" applyNumberFormat="1" applyFont="1" applyAlignment="1"/>
    <xf numFmtId="0" fontId="0" fillId="0" borderId="0" xfId="0" applyFill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left" vertical="center" wrapText="1"/>
    </xf>
    <xf numFmtId="2" fontId="0" fillId="0" borderId="5" xfId="1" applyNumberFormat="1" applyFont="1" applyFill="1" applyBorder="1" applyAlignment="1" applyProtection="1">
      <alignment vertical="center" wrapText="1"/>
    </xf>
    <xf numFmtId="0" fontId="0" fillId="0" borderId="5" xfId="0" applyFont="1" applyBorder="1" applyAlignment="1">
      <alignment horizontal="right" vertical="center" wrapText="1"/>
    </xf>
    <xf numFmtId="14" fontId="0" fillId="0" borderId="14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left" vertical="center" wrapText="1"/>
    </xf>
    <xf numFmtId="2" fontId="0" fillId="0" borderId="14" xfId="1" applyNumberFormat="1" applyFont="1" applyFill="1" applyBorder="1" applyAlignment="1" applyProtection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6" fillId="0" borderId="14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14" fontId="0" fillId="0" borderId="5" xfId="0" applyNumberFormat="1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2" fontId="0" fillId="0" borderId="5" xfId="0" applyNumberFormat="1" applyFont="1" applyFill="1" applyBorder="1" applyAlignment="1">
      <alignment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4" xfId="0" applyFont="1" applyFill="1" applyBorder="1" applyAlignment="1">
      <alignment horizontal="left" vertical="center" wrapText="1"/>
    </xf>
    <xf numFmtId="2" fontId="7" fillId="0" borderId="14" xfId="0" applyNumberFormat="1" applyFont="1" applyBorder="1" applyAlignment="1">
      <alignment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5" xfId="0" applyFont="1" applyFill="1" applyBorder="1" applyAlignment="1">
      <alignment horizontal="left" vertical="center" wrapText="1"/>
    </xf>
    <xf numFmtId="2" fontId="7" fillId="0" borderId="5" xfId="0" applyNumberFormat="1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2" fontId="0" fillId="0" borderId="5" xfId="0" applyNumberFormat="1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2" fontId="0" fillId="0" borderId="0" xfId="0" applyNumberForma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4" fillId="0" borderId="0" xfId="2" applyFont="1" applyFill="1" applyAlignment="1">
      <alignment horizontal="center"/>
    </xf>
    <xf numFmtId="2" fontId="5" fillId="0" borderId="0" xfId="2" applyNumberFormat="1" applyFont="1" applyFill="1" applyAlignment="1"/>
    <xf numFmtId="0" fontId="5" fillId="0" borderId="0" xfId="2" applyFont="1" applyFill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right" vertical="center" wrapText="1"/>
    </xf>
    <xf numFmtId="2" fontId="7" fillId="0" borderId="14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right" vertical="center" wrapText="1"/>
    </xf>
    <xf numFmtId="2" fontId="7" fillId="0" borderId="5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2" fontId="0" fillId="0" borderId="5" xfId="1" applyNumberFormat="1" applyFont="1" applyFill="1" applyBorder="1" applyAlignment="1" applyProtection="1">
      <alignment horizontal="right" vertical="center" wrapText="1"/>
    </xf>
    <xf numFmtId="0" fontId="0" fillId="0" borderId="5" xfId="0" applyFill="1" applyBorder="1" applyAlignment="1">
      <alignment vertical="top" wrapText="1"/>
    </xf>
    <xf numFmtId="0" fontId="0" fillId="0" borderId="5" xfId="0" applyFill="1" applyBorder="1" applyAlignment="1">
      <alignment horizontal="right" vertical="top" wrapText="1"/>
    </xf>
    <xf numFmtId="2" fontId="0" fillId="0" borderId="5" xfId="0" applyNumberFormat="1" applyFill="1" applyBorder="1" applyAlignment="1">
      <alignment vertical="top" wrapText="1"/>
    </xf>
    <xf numFmtId="14" fontId="0" fillId="0" borderId="5" xfId="0" applyNumberFormat="1" applyFill="1" applyBorder="1" applyAlignment="1">
      <alignment horizontal="right" vertical="top" wrapText="1"/>
    </xf>
    <xf numFmtId="0" fontId="0" fillId="0" borderId="9" xfId="0" applyFill="1" applyBorder="1" applyAlignment="1">
      <alignment vertical="top" wrapText="1"/>
    </xf>
    <xf numFmtId="14" fontId="0" fillId="0" borderId="10" xfId="0" applyNumberForma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0" fontId="2" fillId="0" borderId="16" xfId="0" applyFont="1" applyFill="1" applyBorder="1" applyAlignment="1">
      <alignment horizontal="right" vertical="center" wrapText="1"/>
    </xf>
    <xf numFmtId="14" fontId="0" fillId="0" borderId="0" xfId="0" applyNumberFormat="1" applyFill="1" applyAlignment="1">
      <alignment horizontal="right" vertical="top" wrapText="1"/>
    </xf>
    <xf numFmtId="14" fontId="7" fillId="0" borderId="5" xfId="0" applyNumberFormat="1" applyFont="1" applyFill="1" applyBorder="1" applyAlignment="1">
      <alignment horizontal="right" vertical="center" wrapText="1"/>
    </xf>
    <xf numFmtId="0" fontId="0" fillId="0" borderId="14" xfId="0" applyFill="1" applyBorder="1" applyAlignment="1">
      <alignment vertical="top" wrapText="1"/>
    </xf>
    <xf numFmtId="2" fontId="0" fillId="0" borderId="14" xfId="0" applyNumberFormat="1" applyFill="1" applyBorder="1" applyAlignment="1">
      <alignment vertical="top" wrapText="1"/>
    </xf>
    <xf numFmtId="2" fontId="0" fillId="0" borderId="8" xfId="0" applyNumberFormat="1" applyFill="1" applyBorder="1" applyAlignment="1">
      <alignment vertical="top" wrapText="1"/>
    </xf>
  </cellXfs>
  <cellStyles count="3">
    <cellStyle name="Normal" xfId="0" builtinId="0"/>
    <cellStyle name="Normal 2" xfId="2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B19" sqref="B19"/>
    </sheetView>
  </sheetViews>
  <sheetFormatPr defaultColWidth="25.28515625" defaultRowHeight="15" x14ac:dyDescent="0.25"/>
  <cols>
    <col min="1" max="1" width="7.5703125" style="1" customWidth="1"/>
    <col min="2" max="2" width="16.5703125" style="1" customWidth="1"/>
    <col min="3" max="4" width="25.28515625" style="1"/>
    <col min="5" max="5" width="16.42578125" style="1" customWidth="1"/>
    <col min="6" max="16384" width="25.28515625" style="1"/>
  </cols>
  <sheetData>
    <row r="1" spans="1:5" ht="20.25" customHeight="1" x14ac:dyDescent="0.25">
      <c r="A1" s="61" t="s">
        <v>0</v>
      </c>
      <c r="B1" s="61"/>
      <c r="C1" s="61"/>
      <c r="D1" s="61"/>
    </row>
    <row r="4" spans="1:5" ht="16.5" customHeight="1" x14ac:dyDescent="0.25">
      <c r="B4" s="61" t="s">
        <v>1</v>
      </c>
      <c r="C4" s="61"/>
    </row>
    <row r="5" spans="1:5" ht="15.75" x14ac:dyDescent="0.25">
      <c r="B5" s="2"/>
      <c r="C5" s="62" t="s">
        <v>80</v>
      </c>
      <c r="D5" s="62"/>
      <c r="E5" s="3"/>
    </row>
    <row r="6" spans="1:5" x14ac:dyDescent="0.2">
      <c r="C6" s="63">
        <v>2016</v>
      </c>
      <c r="D6" s="63"/>
      <c r="E6" s="3"/>
    </row>
    <row r="7" spans="1:5" ht="15.75" thickBot="1" x14ac:dyDescent="0.3"/>
    <row r="8" spans="1:5" ht="15.75" thickBot="1" x14ac:dyDescent="0.3">
      <c r="A8" s="4" t="s">
        <v>2</v>
      </c>
      <c r="B8" s="5" t="s">
        <v>3</v>
      </c>
      <c r="C8" s="5" t="s">
        <v>4</v>
      </c>
      <c r="D8" s="6" t="s">
        <v>5</v>
      </c>
      <c r="E8" s="5" t="s">
        <v>6</v>
      </c>
    </row>
    <row r="9" spans="1:5" ht="45" x14ac:dyDescent="0.25">
      <c r="A9" s="7">
        <v>1</v>
      </c>
      <c r="B9" s="8" t="s">
        <v>7</v>
      </c>
      <c r="C9" s="9" t="s">
        <v>8</v>
      </c>
      <c r="D9" s="9" t="s">
        <v>9</v>
      </c>
      <c r="E9" s="10">
        <f>807.39+500.1+528.35+374.49+76.01+497.53+524.94+1798.65</f>
        <v>5107.46</v>
      </c>
    </row>
    <row r="10" spans="1:5" ht="50.25" customHeight="1" x14ac:dyDescent="0.25">
      <c r="A10" s="11">
        <f>A9+1</f>
        <v>2</v>
      </c>
      <c r="B10" s="8" t="s">
        <v>7</v>
      </c>
      <c r="C10" s="12" t="s">
        <v>10</v>
      </c>
      <c r="D10" s="12" t="s">
        <v>11</v>
      </c>
      <c r="E10" s="13">
        <f>1144.97+229.75</f>
        <v>1374.72</v>
      </c>
    </row>
    <row r="11" spans="1:5" ht="45" x14ac:dyDescent="0.25">
      <c r="A11" s="11">
        <f>A10+1</f>
        <v>3</v>
      </c>
      <c r="B11" s="8" t="s">
        <v>7</v>
      </c>
      <c r="C11" s="12" t="s">
        <v>12</v>
      </c>
      <c r="D11" s="12" t="s">
        <v>13</v>
      </c>
      <c r="E11" s="13">
        <f>1035.52+35.77</f>
        <v>1071.29</v>
      </c>
    </row>
    <row r="12" spans="1:5" ht="30" x14ac:dyDescent="0.25">
      <c r="A12" s="11">
        <v>4</v>
      </c>
      <c r="B12" s="8" t="s">
        <v>7</v>
      </c>
      <c r="C12" s="12" t="s">
        <v>14</v>
      </c>
      <c r="D12" s="12" t="s">
        <v>15</v>
      </c>
      <c r="E12" s="13">
        <v>5574.11</v>
      </c>
    </row>
    <row r="13" spans="1:5" ht="30" x14ac:dyDescent="0.25">
      <c r="A13" s="7">
        <f>A12+1</f>
        <v>5</v>
      </c>
      <c r="B13" s="8" t="s">
        <v>7</v>
      </c>
      <c r="C13" s="12" t="s">
        <v>16</v>
      </c>
      <c r="D13" s="12" t="s">
        <v>17</v>
      </c>
      <c r="E13" s="13">
        <v>600.58000000000004</v>
      </c>
    </row>
    <row r="14" spans="1:5" x14ac:dyDescent="0.25">
      <c r="A14" s="7">
        <f t="shared" ref="A14:A33" si="0">A13+1</f>
        <v>6</v>
      </c>
      <c r="B14" s="8" t="s">
        <v>7</v>
      </c>
      <c r="C14" s="12" t="s">
        <v>18</v>
      </c>
      <c r="D14" s="12" t="s">
        <v>19</v>
      </c>
      <c r="E14" s="13">
        <v>58.59</v>
      </c>
    </row>
    <row r="15" spans="1:5" ht="75" customHeight="1" x14ac:dyDescent="0.25">
      <c r="A15" s="7">
        <f t="shared" si="0"/>
        <v>7</v>
      </c>
      <c r="B15" s="8" t="s">
        <v>7</v>
      </c>
      <c r="C15" s="12" t="s">
        <v>20</v>
      </c>
      <c r="D15" s="12" t="s">
        <v>79</v>
      </c>
      <c r="E15" s="13">
        <v>890.42</v>
      </c>
    </row>
    <row r="16" spans="1:5" x14ac:dyDescent="0.25">
      <c r="A16" s="7">
        <f t="shared" si="0"/>
        <v>8</v>
      </c>
      <c r="B16" s="8" t="s">
        <v>7</v>
      </c>
      <c r="C16" s="12" t="s">
        <v>21</v>
      </c>
      <c r="D16" s="12" t="s">
        <v>71</v>
      </c>
      <c r="E16" s="13">
        <v>74.64</v>
      </c>
    </row>
    <row r="17" spans="1:5" ht="30" x14ac:dyDescent="0.25">
      <c r="A17" s="7">
        <f t="shared" si="0"/>
        <v>9</v>
      </c>
      <c r="B17" s="8" t="s">
        <v>7</v>
      </c>
      <c r="C17" s="12" t="s">
        <v>22</v>
      </c>
      <c r="D17" s="12" t="s">
        <v>70</v>
      </c>
      <c r="E17" s="13">
        <v>88.14</v>
      </c>
    </row>
    <row r="18" spans="1:5" x14ac:dyDescent="0.25">
      <c r="A18" s="7">
        <f t="shared" si="0"/>
        <v>10</v>
      </c>
      <c r="B18" s="8" t="s">
        <v>23</v>
      </c>
      <c r="C18" s="12" t="s">
        <v>24</v>
      </c>
      <c r="D18" s="12" t="s">
        <v>25</v>
      </c>
      <c r="E18" s="13">
        <v>955.8</v>
      </c>
    </row>
    <row r="19" spans="1:5" x14ac:dyDescent="0.25">
      <c r="A19" s="7">
        <f t="shared" si="0"/>
        <v>11</v>
      </c>
      <c r="B19" s="8" t="s">
        <v>7</v>
      </c>
      <c r="C19" s="12" t="s">
        <v>26</v>
      </c>
      <c r="D19" s="12" t="s">
        <v>69</v>
      </c>
      <c r="E19" s="13">
        <v>6000</v>
      </c>
    </row>
    <row r="20" spans="1:5" x14ac:dyDescent="0.25">
      <c r="A20" s="7">
        <f t="shared" si="0"/>
        <v>12</v>
      </c>
      <c r="B20" s="8" t="s">
        <v>7</v>
      </c>
      <c r="C20" s="12" t="s">
        <v>27</v>
      </c>
      <c r="D20" s="12" t="s">
        <v>28</v>
      </c>
      <c r="E20" s="13">
        <v>12.41</v>
      </c>
    </row>
    <row r="21" spans="1:5" x14ac:dyDescent="0.25">
      <c r="A21" s="7">
        <f t="shared" si="0"/>
        <v>13</v>
      </c>
      <c r="B21" s="8" t="s">
        <v>7</v>
      </c>
      <c r="C21" s="12" t="s">
        <v>27</v>
      </c>
      <c r="D21" s="12" t="s">
        <v>68</v>
      </c>
      <c r="E21" s="13">
        <v>91.73</v>
      </c>
    </row>
    <row r="22" spans="1:5" x14ac:dyDescent="0.25">
      <c r="A22" s="7">
        <f t="shared" si="0"/>
        <v>14</v>
      </c>
      <c r="B22" s="8" t="s">
        <v>7</v>
      </c>
      <c r="C22" s="12" t="s">
        <v>29</v>
      </c>
      <c r="D22" s="12" t="s">
        <v>30</v>
      </c>
      <c r="E22" s="13">
        <v>941.28</v>
      </c>
    </row>
    <row r="23" spans="1:5" x14ac:dyDescent="0.25">
      <c r="A23" s="7">
        <f t="shared" si="0"/>
        <v>15</v>
      </c>
      <c r="B23" s="8" t="s">
        <v>7</v>
      </c>
      <c r="C23" s="12" t="s">
        <v>31</v>
      </c>
      <c r="D23" s="12" t="s">
        <v>32</v>
      </c>
      <c r="E23" s="13">
        <v>286.02999999999997</v>
      </c>
    </row>
    <row r="24" spans="1:5" ht="33.75" customHeight="1" x14ac:dyDescent="0.25">
      <c r="A24" s="7">
        <f t="shared" si="0"/>
        <v>16</v>
      </c>
      <c r="B24" s="8" t="s">
        <v>7</v>
      </c>
      <c r="C24" s="12" t="s">
        <v>33</v>
      </c>
      <c r="D24" s="12" t="s">
        <v>77</v>
      </c>
      <c r="E24" s="13">
        <v>1650</v>
      </c>
    </row>
    <row r="25" spans="1:5" x14ac:dyDescent="0.25">
      <c r="A25" s="7">
        <f t="shared" si="0"/>
        <v>17</v>
      </c>
      <c r="B25" s="8" t="s">
        <v>7</v>
      </c>
      <c r="C25" s="12" t="s">
        <v>34</v>
      </c>
      <c r="D25" s="12" t="s">
        <v>67</v>
      </c>
      <c r="E25" s="13">
        <f>40.5</f>
        <v>40.5</v>
      </c>
    </row>
    <row r="26" spans="1:5" x14ac:dyDescent="0.25">
      <c r="A26" s="7">
        <f t="shared" si="0"/>
        <v>18</v>
      </c>
      <c r="B26" s="8" t="s">
        <v>7</v>
      </c>
      <c r="C26" s="12" t="s">
        <v>35</v>
      </c>
      <c r="D26" s="12" t="s">
        <v>66</v>
      </c>
      <c r="E26" s="13">
        <v>124.72</v>
      </c>
    </row>
    <row r="27" spans="1:5" x14ac:dyDescent="0.25">
      <c r="A27" s="7">
        <f t="shared" si="0"/>
        <v>19</v>
      </c>
      <c r="B27" s="8" t="s">
        <v>7</v>
      </c>
      <c r="C27" s="12" t="s">
        <v>36</v>
      </c>
      <c r="D27" s="12" t="s">
        <v>37</v>
      </c>
      <c r="E27" s="13">
        <v>223.2</v>
      </c>
    </row>
    <row r="28" spans="1:5" ht="30" x14ac:dyDescent="0.25">
      <c r="A28" s="7">
        <f t="shared" si="0"/>
        <v>20</v>
      </c>
      <c r="B28" s="8" t="s">
        <v>7</v>
      </c>
      <c r="C28" s="12" t="s">
        <v>38</v>
      </c>
      <c r="D28" s="12" t="s">
        <v>72</v>
      </c>
      <c r="E28" s="13">
        <v>380.06</v>
      </c>
    </row>
    <row r="29" spans="1:5" ht="48.75" customHeight="1" x14ac:dyDescent="0.25">
      <c r="A29" s="7">
        <f t="shared" si="0"/>
        <v>21</v>
      </c>
      <c r="B29" s="8" t="s">
        <v>7</v>
      </c>
      <c r="C29" s="12" t="s">
        <v>39</v>
      </c>
      <c r="D29" s="12" t="s">
        <v>73</v>
      </c>
      <c r="E29" s="13">
        <v>2350</v>
      </c>
    </row>
    <row r="30" spans="1:5" ht="60" x14ac:dyDescent="0.25">
      <c r="A30" s="7">
        <f t="shared" si="0"/>
        <v>22</v>
      </c>
      <c r="B30" s="8" t="s">
        <v>7</v>
      </c>
      <c r="C30" s="12" t="s">
        <v>40</v>
      </c>
      <c r="D30" s="12" t="s">
        <v>78</v>
      </c>
      <c r="E30" s="13">
        <f>876+876</f>
        <v>1752</v>
      </c>
    </row>
    <row r="31" spans="1:5" x14ac:dyDescent="0.25">
      <c r="A31" s="7">
        <f t="shared" si="0"/>
        <v>23</v>
      </c>
      <c r="B31" s="8" t="s">
        <v>7</v>
      </c>
      <c r="C31" s="12" t="s">
        <v>41</v>
      </c>
      <c r="D31" s="12" t="s">
        <v>74</v>
      </c>
      <c r="E31" s="13">
        <v>409.5</v>
      </c>
    </row>
    <row r="32" spans="1:5" x14ac:dyDescent="0.25">
      <c r="A32" s="7">
        <f t="shared" si="0"/>
        <v>24</v>
      </c>
      <c r="B32" s="8" t="s">
        <v>7</v>
      </c>
      <c r="C32" s="14" t="s">
        <v>42</v>
      </c>
      <c r="D32" s="12" t="s">
        <v>43</v>
      </c>
      <c r="E32" s="15">
        <v>4.63</v>
      </c>
    </row>
    <row r="33" spans="1:5" ht="44.25" customHeight="1" x14ac:dyDescent="0.25">
      <c r="A33" s="7">
        <f t="shared" si="0"/>
        <v>25</v>
      </c>
      <c r="B33" s="8" t="s">
        <v>7</v>
      </c>
      <c r="C33" s="16" t="s">
        <v>44</v>
      </c>
      <c r="D33" s="12" t="s">
        <v>75</v>
      </c>
      <c r="E33" s="17">
        <v>987</v>
      </c>
    </row>
    <row r="34" spans="1:5" x14ac:dyDescent="0.25">
      <c r="A34" s="7">
        <v>26</v>
      </c>
      <c r="B34" s="8" t="s">
        <v>45</v>
      </c>
      <c r="C34" s="16" t="s">
        <v>46</v>
      </c>
      <c r="D34" s="12" t="s">
        <v>65</v>
      </c>
      <c r="E34" s="17">
        <v>68</v>
      </c>
    </row>
    <row r="35" spans="1:5" x14ac:dyDescent="0.25">
      <c r="A35" s="7">
        <v>27</v>
      </c>
      <c r="B35" s="8" t="s">
        <v>45</v>
      </c>
      <c r="C35" s="16" t="s">
        <v>47</v>
      </c>
      <c r="D35" s="12" t="s">
        <v>48</v>
      </c>
      <c r="E35" s="17">
        <v>76.8</v>
      </c>
    </row>
    <row r="36" spans="1:5" x14ac:dyDescent="0.25">
      <c r="A36" s="7">
        <v>28</v>
      </c>
      <c r="B36" s="8" t="s">
        <v>7</v>
      </c>
      <c r="C36" s="16" t="s">
        <v>49</v>
      </c>
      <c r="D36" s="12" t="s">
        <v>50</v>
      </c>
      <c r="E36" s="17">
        <v>26</v>
      </c>
    </row>
    <row r="37" spans="1:5" x14ac:dyDescent="0.25">
      <c r="A37" s="7">
        <v>29</v>
      </c>
      <c r="B37" s="8" t="s">
        <v>51</v>
      </c>
      <c r="C37" s="16" t="s">
        <v>52</v>
      </c>
      <c r="D37" s="12" t="s">
        <v>53</v>
      </c>
      <c r="E37" s="17">
        <v>45</v>
      </c>
    </row>
    <row r="38" spans="1:5" x14ac:dyDescent="0.25">
      <c r="A38" s="7">
        <v>29</v>
      </c>
      <c r="B38" s="8" t="s">
        <v>54</v>
      </c>
      <c r="C38" s="16" t="s">
        <v>55</v>
      </c>
      <c r="D38" s="12" t="s">
        <v>56</v>
      </c>
      <c r="E38" s="17">
        <v>7</v>
      </c>
    </row>
    <row r="39" spans="1:5" x14ac:dyDescent="0.25">
      <c r="A39" s="7">
        <v>30</v>
      </c>
      <c r="B39" s="8" t="s">
        <v>57</v>
      </c>
      <c r="C39" s="16" t="s">
        <v>52</v>
      </c>
      <c r="D39" s="12" t="s">
        <v>53</v>
      </c>
      <c r="E39" s="17">
        <v>7.3</v>
      </c>
    </row>
    <row r="40" spans="1:5" x14ac:dyDescent="0.25">
      <c r="A40" s="7">
        <v>31</v>
      </c>
      <c r="B40" s="8" t="s">
        <v>57</v>
      </c>
      <c r="C40" s="16" t="s">
        <v>52</v>
      </c>
      <c r="D40" s="12" t="s">
        <v>53</v>
      </c>
      <c r="E40" s="17">
        <v>36</v>
      </c>
    </row>
    <row r="41" spans="1:5" ht="30" x14ac:dyDescent="0.25">
      <c r="A41" s="7">
        <v>32</v>
      </c>
      <c r="B41" s="8" t="s">
        <v>58</v>
      </c>
      <c r="C41" s="16" t="s">
        <v>59</v>
      </c>
      <c r="D41" s="12" t="s">
        <v>76</v>
      </c>
      <c r="E41" s="17">
        <v>48.36</v>
      </c>
    </row>
    <row r="42" spans="1:5" x14ac:dyDescent="0.25">
      <c r="A42" s="7">
        <v>33</v>
      </c>
      <c r="B42" s="8" t="s">
        <v>60</v>
      </c>
      <c r="C42" s="16" t="s">
        <v>52</v>
      </c>
      <c r="D42" s="12" t="s">
        <v>53</v>
      </c>
      <c r="E42" s="17">
        <v>40.799999999999997</v>
      </c>
    </row>
    <row r="43" spans="1:5" ht="15.75" thickBot="1" x14ac:dyDescent="0.3">
      <c r="A43" s="7">
        <v>34</v>
      </c>
      <c r="B43" s="8" t="s">
        <v>61</v>
      </c>
      <c r="C43" s="16" t="s">
        <v>62</v>
      </c>
      <c r="D43" s="14" t="s">
        <v>63</v>
      </c>
      <c r="E43" s="17">
        <v>100</v>
      </c>
    </row>
    <row r="44" spans="1:5" ht="15.75" thickBot="1" x14ac:dyDescent="0.3">
      <c r="A44" s="18"/>
      <c r="B44" s="19"/>
      <c r="C44" s="20"/>
      <c r="D44" s="22" t="s">
        <v>64</v>
      </c>
      <c r="E44" s="21">
        <f>SUM(E9:E43)</f>
        <v>31504.07</v>
      </c>
    </row>
  </sheetData>
  <mergeCells count="4">
    <mergeCell ref="A1:D1"/>
    <mergeCell ref="B4:C4"/>
    <mergeCell ref="C5:D5"/>
    <mergeCell ref="C6:D6"/>
  </mergeCells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zoomScaleNormal="100" workbookViewId="0">
      <pane ySplit="8" topLeftCell="A10" activePane="bottomLeft" state="frozen"/>
      <selection pane="bottomLeft" activeCell="D14" sqref="D14"/>
    </sheetView>
  </sheetViews>
  <sheetFormatPr defaultColWidth="25.28515625" defaultRowHeight="15" x14ac:dyDescent="0.25"/>
  <cols>
    <col min="1" max="1" width="7.5703125" style="1" customWidth="1"/>
    <col min="2" max="2" width="16.5703125" style="1" customWidth="1"/>
    <col min="3" max="4" width="25.28515625" style="1"/>
    <col min="5" max="5" width="16.42578125" style="23" customWidth="1"/>
    <col min="6" max="16384" width="25.28515625" style="1"/>
  </cols>
  <sheetData>
    <row r="1" spans="1:7" ht="20.25" customHeight="1" x14ac:dyDescent="0.25">
      <c r="A1" s="61" t="s">
        <v>0</v>
      </c>
      <c r="B1" s="61"/>
      <c r="C1" s="61"/>
      <c r="D1" s="61"/>
    </row>
    <row r="4" spans="1:7" ht="16.5" customHeight="1" x14ac:dyDescent="0.25">
      <c r="B4" s="61" t="s">
        <v>1</v>
      </c>
      <c r="C4" s="61"/>
    </row>
    <row r="5" spans="1:7" ht="15.75" x14ac:dyDescent="0.25">
      <c r="B5" s="2"/>
      <c r="C5" s="62" t="s">
        <v>81</v>
      </c>
      <c r="D5" s="62"/>
      <c r="E5" s="24"/>
    </row>
    <row r="6" spans="1:7" x14ac:dyDescent="0.2">
      <c r="C6" s="63">
        <v>2016</v>
      </c>
      <c r="D6" s="63"/>
      <c r="E6" s="24"/>
    </row>
    <row r="7" spans="1:7" ht="15.75" thickBot="1" x14ac:dyDescent="0.3"/>
    <row r="8" spans="1:7" ht="15.75" thickBot="1" x14ac:dyDescent="0.3">
      <c r="A8" s="35" t="s">
        <v>2</v>
      </c>
      <c r="B8" s="36" t="s">
        <v>83</v>
      </c>
      <c r="C8" s="36" t="s">
        <v>4</v>
      </c>
      <c r="D8" s="37" t="s">
        <v>5</v>
      </c>
      <c r="E8" s="38" t="s">
        <v>6</v>
      </c>
      <c r="F8" s="26" t="s">
        <v>84</v>
      </c>
    </row>
    <row r="9" spans="1:7" ht="45" x14ac:dyDescent="0.25">
      <c r="A9" s="32">
        <v>1</v>
      </c>
      <c r="B9" s="31" t="s">
        <v>82</v>
      </c>
      <c r="C9" s="33" t="s">
        <v>8</v>
      </c>
      <c r="D9" s="33" t="s">
        <v>9</v>
      </c>
      <c r="E9" s="34">
        <v>6114.43</v>
      </c>
      <c r="F9" s="57" t="s">
        <v>85</v>
      </c>
      <c r="G9" s="39"/>
    </row>
    <row r="10" spans="1:7" ht="45" x14ac:dyDescent="0.25">
      <c r="A10" s="30">
        <v>2</v>
      </c>
      <c r="B10" s="27" t="s">
        <v>82</v>
      </c>
      <c r="C10" s="28" t="s">
        <v>12</v>
      </c>
      <c r="D10" s="28" t="s">
        <v>13</v>
      </c>
      <c r="E10" s="29">
        <v>1468.86</v>
      </c>
      <c r="F10" s="48" t="s">
        <v>85</v>
      </c>
      <c r="G10" s="39"/>
    </row>
    <row r="11" spans="1:7" ht="30" x14ac:dyDescent="0.25">
      <c r="A11" s="30">
        <v>3</v>
      </c>
      <c r="B11" s="27" t="s">
        <v>82</v>
      </c>
      <c r="C11" s="28" t="s">
        <v>14</v>
      </c>
      <c r="D11" s="28" t="s">
        <v>15</v>
      </c>
      <c r="E11" s="29">
        <v>4479.43</v>
      </c>
      <c r="F11" s="48" t="s">
        <v>85</v>
      </c>
    </row>
    <row r="12" spans="1:7" ht="45" x14ac:dyDescent="0.25">
      <c r="A12" s="30">
        <v>4</v>
      </c>
      <c r="B12" s="27" t="s">
        <v>82</v>
      </c>
      <c r="C12" s="28" t="s">
        <v>10</v>
      </c>
      <c r="D12" s="28" t="s">
        <v>11</v>
      </c>
      <c r="E12" s="29">
        <v>1346.81</v>
      </c>
      <c r="F12" s="48" t="s">
        <v>85</v>
      </c>
    </row>
    <row r="13" spans="1:7" ht="30" x14ac:dyDescent="0.25">
      <c r="A13" s="30">
        <v>5</v>
      </c>
      <c r="B13" s="27" t="s">
        <v>82</v>
      </c>
      <c r="C13" s="28" t="s">
        <v>22</v>
      </c>
      <c r="D13" s="28" t="s">
        <v>70</v>
      </c>
      <c r="E13" s="29">
        <v>237.98</v>
      </c>
      <c r="F13" s="48" t="s">
        <v>85</v>
      </c>
    </row>
    <row r="14" spans="1:7" ht="75" x14ac:dyDescent="0.25">
      <c r="A14" s="30">
        <v>6</v>
      </c>
      <c r="B14" s="27" t="s">
        <v>82</v>
      </c>
      <c r="C14" s="28" t="s">
        <v>20</v>
      </c>
      <c r="D14" s="28" t="s">
        <v>79</v>
      </c>
      <c r="E14" s="29">
        <v>468.28</v>
      </c>
      <c r="F14" s="48" t="s">
        <v>85</v>
      </c>
    </row>
    <row r="15" spans="1:7" x14ac:dyDescent="0.25">
      <c r="A15" s="30">
        <v>7</v>
      </c>
      <c r="B15" s="27" t="s">
        <v>82</v>
      </c>
      <c r="C15" s="28" t="s">
        <v>21</v>
      </c>
      <c r="D15" s="28" t="s">
        <v>71</v>
      </c>
      <c r="E15" s="29">
        <v>74.180000000000007</v>
      </c>
      <c r="F15" s="48" t="s">
        <v>85</v>
      </c>
    </row>
    <row r="16" spans="1:7" ht="30" x14ac:dyDescent="0.25">
      <c r="A16" s="30">
        <v>8</v>
      </c>
      <c r="B16" s="27" t="s">
        <v>82</v>
      </c>
      <c r="C16" s="48" t="s">
        <v>90</v>
      </c>
      <c r="D16" s="28" t="s">
        <v>92</v>
      </c>
      <c r="E16" s="29">
        <v>59.72</v>
      </c>
      <c r="F16" s="48" t="s">
        <v>85</v>
      </c>
    </row>
    <row r="17" spans="1:6" ht="30" x14ac:dyDescent="0.25">
      <c r="A17" s="30">
        <v>9</v>
      </c>
      <c r="B17" s="27" t="s">
        <v>82</v>
      </c>
      <c r="C17" s="48" t="s">
        <v>91</v>
      </c>
      <c r="D17" s="28" t="s">
        <v>17</v>
      </c>
      <c r="E17" s="29">
        <v>475.3</v>
      </c>
      <c r="F17" s="48" t="s">
        <v>85</v>
      </c>
    </row>
    <row r="18" spans="1:6" x14ac:dyDescent="0.25">
      <c r="A18" s="30">
        <v>10</v>
      </c>
      <c r="B18" s="27" t="s">
        <v>82</v>
      </c>
      <c r="C18" s="28" t="s">
        <v>31</v>
      </c>
      <c r="D18" s="28" t="s">
        <v>32</v>
      </c>
      <c r="E18" s="29">
        <v>305.26</v>
      </c>
      <c r="F18" s="48" t="s">
        <v>85</v>
      </c>
    </row>
    <row r="19" spans="1:6" ht="44.25" customHeight="1" x14ac:dyDescent="0.25">
      <c r="A19" s="30">
        <v>11</v>
      </c>
      <c r="B19" s="27" t="s">
        <v>82</v>
      </c>
      <c r="C19" s="28" t="s">
        <v>33</v>
      </c>
      <c r="D19" s="28" t="s">
        <v>77</v>
      </c>
      <c r="E19" s="29">
        <v>1000.01</v>
      </c>
      <c r="F19" s="48" t="s">
        <v>85</v>
      </c>
    </row>
    <row r="20" spans="1:6" x14ac:dyDescent="0.25">
      <c r="A20" s="30">
        <v>12</v>
      </c>
      <c r="B20" s="27" t="s">
        <v>82</v>
      </c>
      <c r="C20" s="28" t="s">
        <v>34</v>
      </c>
      <c r="D20" s="28" t="s">
        <v>93</v>
      </c>
      <c r="E20" s="29">
        <v>1000</v>
      </c>
      <c r="F20" s="48" t="s">
        <v>85</v>
      </c>
    </row>
    <row r="21" spans="1:6" ht="39.75" customHeight="1" x14ac:dyDescent="0.25">
      <c r="A21" s="30">
        <v>13</v>
      </c>
      <c r="B21" s="27" t="s">
        <v>82</v>
      </c>
      <c r="C21" s="48" t="s">
        <v>99</v>
      </c>
      <c r="D21" s="28" t="s">
        <v>66</v>
      </c>
      <c r="E21" s="29">
        <v>118.87</v>
      </c>
      <c r="F21" s="48" t="s">
        <v>85</v>
      </c>
    </row>
    <row r="22" spans="1:6" ht="30" x14ac:dyDescent="0.25">
      <c r="A22" s="30">
        <v>14</v>
      </c>
      <c r="B22" s="27" t="s">
        <v>82</v>
      </c>
      <c r="C22" s="28" t="s">
        <v>38</v>
      </c>
      <c r="D22" s="28" t="s">
        <v>72</v>
      </c>
      <c r="E22" s="58">
        <v>380.83</v>
      </c>
      <c r="F22" s="48" t="s">
        <v>85</v>
      </c>
    </row>
    <row r="23" spans="1:6" ht="45" x14ac:dyDescent="0.25">
      <c r="A23" s="30">
        <v>15</v>
      </c>
      <c r="B23" s="27" t="s">
        <v>82</v>
      </c>
      <c r="C23" s="28" t="s">
        <v>39</v>
      </c>
      <c r="D23" s="28" t="s">
        <v>73</v>
      </c>
      <c r="E23" s="29">
        <v>2350</v>
      </c>
      <c r="F23" s="48" t="s">
        <v>85</v>
      </c>
    </row>
    <row r="24" spans="1:6" ht="44.25" customHeight="1" x14ac:dyDescent="0.25">
      <c r="A24" s="30">
        <v>16</v>
      </c>
      <c r="B24" s="27" t="s">
        <v>82</v>
      </c>
      <c r="C24" s="28" t="s">
        <v>40</v>
      </c>
      <c r="D24" s="28" t="s">
        <v>78</v>
      </c>
      <c r="E24" s="29">
        <v>876</v>
      </c>
      <c r="F24" s="48" t="s">
        <v>85</v>
      </c>
    </row>
    <row r="25" spans="1:6" x14ac:dyDescent="0.25">
      <c r="A25" s="30">
        <v>17</v>
      </c>
      <c r="B25" s="27" t="s">
        <v>82</v>
      </c>
      <c r="C25" s="28" t="s">
        <v>42</v>
      </c>
      <c r="D25" s="28" t="s">
        <v>43</v>
      </c>
      <c r="E25" s="29">
        <v>2.77</v>
      </c>
      <c r="F25" s="48" t="s">
        <v>85</v>
      </c>
    </row>
    <row r="26" spans="1:6" ht="45" x14ac:dyDescent="0.25">
      <c r="A26" s="30">
        <v>18</v>
      </c>
      <c r="B26" s="27" t="s">
        <v>82</v>
      </c>
      <c r="C26" s="48" t="s">
        <v>44</v>
      </c>
      <c r="D26" s="28" t="s">
        <v>75</v>
      </c>
      <c r="E26" s="29">
        <v>1008</v>
      </c>
      <c r="F26" s="48" t="s">
        <v>85</v>
      </c>
    </row>
    <row r="27" spans="1:6" x14ac:dyDescent="0.25">
      <c r="A27" s="30">
        <v>19</v>
      </c>
      <c r="B27" s="27" t="s">
        <v>114</v>
      </c>
      <c r="C27" s="48" t="s">
        <v>115</v>
      </c>
      <c r="D27" s="28" t="s">
        <v>50</v>
      </c>
      <c r="E27" s="29">
        <v>33.4</v>
      </c>
      <c r="F27" s="48"/>
    </row>
    <row r="28" spans="1:6" x14ac:dyDescent="0.25">
      <c r="A28" s="30">
        <v>20</v>
      </c>
      <c r="B28" s="27" t="s">
        <v>82</v>
      </c>
      <c r="C28" s="48" t="s">
        <v>94</v>
      </c>
      <c r="D28" s="28" t="s">
        <v>95</v>
      </c>
      <c r="E28" s="29">
        <v>949.99</v>
      </c>
      <c r="F28" s="48" t="s">
        <v>85</v>
      </c>
    </row>
    <row r="29" spans="1:6" x14ac:dyDescent="0.25">
      <c r="A29" s="30">
        <v>21</v>
      </c>
      <c r="B29" s="27" t="s">
        <v>110</v>
      </c>
      <c r="C29" s="48" t="s">
        <v>115</v>
      </c>
      <c r="D29" s="28" t="s">
        <v>50</v>
      </c>
      <c r="E29" s="29">
        <v>139.30000000000001</v>
      </c>
      <c r="F29" s="48"/>
    </row>
    <row r="30" spans="1:6" x14ac:dyDescent="0.25">
      <c r="A30" s="30">
        <v>22</v>
      </c>
      <c r="B30" s="27" t="s">
        <v>110</v>
      </c>
      <c r="C30" s="48" t="s">
        <v>115</v>
      </c>
      <c r="D30" s="28" t="s">
        <v>50</v>
      </c>
      <c r="E30" s="29">
        <v>74.400000000000006</v>
      </c>
      <c r="F30" s="48"/>
    </row>
    <row r="31" spans="1:6" x14ac:dyDescent="0.25">
      <c r="A31" s="30">
        <v>23</v>
      </c>
      <c r="B31" s="27" t="s">
        <v>97</v>
      </c>
      <c r="C31" s="48" t="s">
        <v>115</v>
      </c>
      <c r="D31" s="28" t="s">
        <v>50</v>
      </c>
      <c r="E31" s="29">
        <v>81.599999999999994</v>
      </c>
      <c r="F31" s="48"/>
    </row>
    <row r="32" spans="1:6" x14ac:dyDescent="0.25">
      <c r="A32" s="30">
        <v>24</v>
      </c>
      <c r="B32" s="27" t="s">
        <v>97</v>
      </c>
      <c r="C32" s="48" t="s">
        <v>96</v>
      </c>
      <c r="D32" s="28" t="s">
        <v>48</v>
      </c>
      <c r="E32" s="29">
        <v>40.5</v>
      </c>
      <c r="F32" s="48" t="s">
        <v>87</v>
      </c>
    </row>
    <row r="33" spans="1:6" x14ac:dyDescent="0.25">
      <c r="A33" s="30">
        <v>25</v>
      </c>
      <c r="B33" s="27" t="s">
        <v>105</v>
      </c>
      <c r="C33" s="48" t="s">
        <v>103</v>
      </c>
      <c r="D33" s="28"/>
      <c r="E33" s="29">
        <v>5520</v>
      </c>
      <c r="F33" s="48" t="s">
        <v>85</v>
      </c>
    </row>
    <row r="34" spans="1:6" x14ac:dyDescent="0.25">
      <c r="A34" s="30">
        <v>26</v>
      </c>
      <c r="B34" s="27" t="s">
        <v>105</v>
      </c>
      <c r="C34" s="48" t="s">
        <v>104</v>
      </c>
      <c r="D34" s="28"/>
      <c r="E34" s="29">
        <v>3791.39</v>
      </c>
      <c r="F34" s="48" t="s">
        <v>120</v>
      </c>
    </row>
    <row r="35" spans="1:6" x14ac:dyDescent="0.25">
      <c r="A35" s="30">
        <v>27</v>
      </c>
      <c r="B35" s="27" t="s">
        <v>105</v>
      </c>
      <c r="C35" s="48" t="s">
        <v>49</v>
      </c>
      <c r="D35" s="28" t="s">
        <v>121</v>
      </c>
      <c r="E35" s="29">
        <v>26</v>
      </c>
      <c r="F35" s="48"/>
    </row>
    <row r="36" spans="1:6" x14ac:dyDescent="0.25">
      <c r="A36" s="30">
        <v>28</v>
      </c>
      <c r="B36" s="27" t="s">
        <v>107</v>
      </c>
      <c r="C36" s="48" t="s">
        <v>106</v>
      </c>
      <c r="D36" s="28" t="s">
        <v>108</v>
      </c>
      <c r="E36" s="29">
        <v>4200</v>
      </c>
      <c r="F36" s="48" t="s">
        <v>87</v>
      </c>
    </row>
    <row r="37" spans="1:6" x14ac:dyDescent="0.25">
      <c r="A37" s="30">
        <v>29</v>
      </c>
      <c r="B37" s="27" t="s">
        <v>116</v>
      </c>
      <c r="C37" s="49" t="s">
        <v>49</v>
      </c>
      <c r="D37" s="28" t="s">
        <v>50</v>
      </c>
      <c r="E37" s="29">
        <v>16.8</v>
      </c>
      <c r="F37" s="48"/>
    </row>
    <row r="38" spans="1:6" x14ac:dyDescent="0.25">
      <c r="A38" s="30">
        <v>30</v>
      </c>
      <c r="B38" s="27" t="s">
        <v>117</v>
      </c>
      <c r="C38" s="49" t="s">
        <v>49</v>
      </c>
      <c r="D38" s="28" t="s">
        <v>50</v>
      </c>
      <c r="E38" s="29">
        <v>6.3</v>
      </c>
      <c r="F38" s="48"/>
    </row>
    <row r="39" spans="1:6" x14ac:dyDescent="0.25">
      <c r="A39" s="30">
        <v>31</v>
      </c>
      <c r="B39" s="27" t="s">
        <v>117</v>
      </c>
      <c r="C39" s="49" t="s">
        <v>49</v>
      </c>
      <c r="D39" s="28" t="s">
        <v>50</v>
      </c>
      <c r="E39" s="29">
        <v>69</v>
      </c>
      <c r="F39" s="48"/>
    </row>
    <row r="40" spans="1:6" x14ac:dyDescent="0.25">
      <c r="A40" s="30">
        <v>32</v>
      </c>
      <c r="B40" s="27" t="s">
        <v>117</v>
      </c>
      <c r="C40" s="49" t="s">
        <v>122</v>
      </c>
      <c r="D40" s="28" t="s">
        <v>121</v>
      </c>
      <c r="E40" s="29">
        <v>586</v>
      </c>
      <c r="F40" s="48"/>
    </row>
    <row r="41" spans="1:6" x14ac:dyDescent="0.25">
      <c r="A41" s="30">
        <v>33</v>
      </c>
      <c r="B41" s="27" t="s">
        <v>118</v>
      </c>
      <c r="C41" s="49" t="s">
        <v>49</v>
      </c>
      <c r="D41" s="28" t="s">
        <v>50</v>
      </c>
      <c r="E41" s="29">
        <v>6.3</v>
      </c>
      <c r="F41" s="48"/>
    </row>
    <row r="42" spans="1:6" x14ac:dyDescent="0.25">
      <c r="A42" s="30">
        <v>34</v>
      </c>
      <c r="B42" s="27" t="s">
        <v>119</v>
      </c>
      <c r="C42" s="49" t="s">
        <v>115</v>
      </c>
      <c r="D42" s="28" t="s">
        <v>50</v>
      </c>
      <c r="E42" s="29">
        <v>6.3</v>
      </c>
      <c r="F42" s="48"/>
    </row>
    <row r="43" spans="1:6" ht="45" x14ac:dyDescent="0.25">
      <c r="A43" s="30">
        <v>35</v>
      </c>
      <c r="B43" s="27" t="s">
        <v>86</v>
      </c>
      <c r="C43" s="28" t="s">
        <v>8</v>
      </c>
      <c r="D43" s="28" t="s">
        <v>9</v>
      </c>
      <c r="E43" s="29">
        <v>5764.64</v>
      </c>
      <c r="F43" s="48" t="s">
        <v>87</v>
      </c>
    </row>
    <row r="44" spans="1:6" ht="45" x14ac:dyDescent="0.25">
      <c r="A44" s="30">
        <v>36</v>
      </c>
      <c r="B44" s="27" t="s">
        <v>86</v>
      </c>
      <c r="C44" s="28" t="s">
        <v>10</v>
      </c>
      <c r="D44" s="28" t="s">
        <v>11</v>
      </c>
      <c r="E44" s="29">
        <v>1386.24</v>
      </c>
      <c r="F44" s="48" t="s">
        <v>87</v>
      </c>
    </row>
    <row r="45" spans="1:6" ht="45" x14ac:dyDescent="0.25">
      <c r="A45" s="30">
        <v>37</v>
      </c>
      <c r="B45" s="27" t="s">
        <v>86</v>
      </c>
      <c r="C45" s="28" t="s">
        <v>12</v>
      </c>
      <c r="D45" s="28" t="s">
        <v>13</v>
      </c>
      <c r="E45" s="29">
        <v>1096.1500000000001</v>
      </c>
      <c r="F45" s="48" t="s">
        <v>87</v>
      </c>
    </row>
    <row r="46" spans="1:6" ht="30" x14ac:dyDescent="0.25">
      <c r="A46" s="30">
        <v>38</v>
      </c>
      <c r="B46" s="27" t="s">
        <v>86</v>
      </c>
      <c r="C46" s="28" t="s">
        <v>14</v>
      </c>
      <c r="D46" s="28" t="s">
        <v>15</v>
      </c>
      <c r="E46" s="29">
        <v>4479.43</v>
      </c>
      <c r="F46" s="48" t="s">
        <v>87</v>
      </c>
    </row>
    <row r="47" spans="1:6" ht="30" x14ac:dyDescent="0.25">
      <c r="A47" s="30">
        <v>39</v>
      </c>
      <c r="B47" s="27" t="s">
        <v>82</v>
      </c>
      <c r="C47" s="28" t="s">
        <v>22</v>
      </c>
      <c r="D47" s="28" t="s">
        <v>70</v>
      </c>
      <c r="E47" s="29">
        <v>322</v>
      </c>
      <c r="F47" s="48" t="s">
        <v>87</v>
      </c>
    </row>
    <row r="48" spans="1:6" x14ac:dyDescent="0.25">
      <c r="A48" s="30">
        <v>40</v>
      </c>
      <c r="B48" s="27" t="s">
        <v>86</v>
      </c>
      <c r="C48" s="48" t="s">
        <v>88</v>
      </c>
      <c r="D48" s="28" t="s">
        <v>43</v>
      </c>
      <c r="E48" s="58">
        <v>62.57</v>
      </c>
      <c r="F48" s="48" t="s">
        <v>87</v>
      </c>
    </row>
    <row r="49" spans="1:6" x14ac:dyDescent="0.25">
      <c r="A49" s="30">
        <v>41</v>
      </c>
      <c r="B49" s="27" t="s">
        <v>86</v>
      </c>
      <c r="C49" s="48" t="s">
        <v>89</v>
      </c>
      <c r="D49" s="28" t="s">
        <v>25</v>
      </c>
      <c r="E49" s="58">
        <v>2308.8000000000002</v>
      </c>
      <c r="F49" s="48" t="s">
        <v>87</v>
      </c>
    </row>
    <row r="50" spans="1:6" ht="75" x14ac:dyDescent="0.25">
      <c r="A50" s="30">
        <v>42</v>
      </c>
      <c r="B50" s="27" t="s">
        <v>86</v>
      </c>
      <c r="C50" s="28" t="s">
        <v>20</v>
      </c>
      <c r="D50" s="28" t="s">
        <v>79</v>
      </c>
      <c r="E50" s="29">
        <v>881.95</v>
      </c>
      <c r="F50" s="48" t="s">
        <v>87</v>
      </c>
    </row>
    <row r="51" spans="1:6" x14ac:dyDescent="0.25">
      <c r="A51" s="30">
        <v>43</v>
      </c>
      <c r="B51" s="27" t="s">
        <v>86</v>
      </c>
      <c r="C51" s="28" t="s">
        <v>21</v>
      </c>
      <c r="D51" s="28" t="s">
        <v>71</v>
      </c>
      <c r="E51" s="29">
        <v>74.77</v>
      </c>
      <c r="F51" s="48" t="s">
        <v>87</v>
      </c>
    </row>
    <row r="52" spans="1:6" ht="30" x14ac:dyDescent="0.25">
      <c r="A52" s="30">
        <v>44</v>
      </c>
      <c r="B52" s="27" t="s">
        <v>86</v>
      </c>
      <c r="C52" s="48" t="s">
        <v>90</v>
      </c>
      <c r="D52" s="28" t="s">
        <v>92</v>
      </c>
      <c r="E52" s="29">
        <v>60.46</v>
      </c>
      <c r="F52" s="48" t="s">
        <v>87</v>
      </c>
    </row>
    <row r="53" spans="1:6" ht="30" x14ac:dyDescent="0.25">
      <c r="A53" s="30">
        <v>45</v>
      </c>
      <c r="B53" s="27" t="s">
        <v>86</v>
      </c>
      <c r="C53" s="48" t="s">
        <v>91</v>
      </c>
      <c r="D53" s="28" t="s">
        <v>17</v>
      </c>
      <c r="E53" s="29">
        <v>475.49</v>
      </c>
      <c r="F53" s="48" t="s">
        <v>87</v>
      </c>
    </row>
    <row r="54" spans="1:6" ht="60" x14ac:dyDescent="0.25">
      <c r="A54" s="30">
        <v>46</v>
      </c>
      <c r="B54" s="27" t="s">
        <v>86</v>
      </c>
      <c r="C54" s="48" t="s">
        <v>98</v>
      </c>
      <c r="D54" s="28" t="s">
        <v>78</v>
      </c>
      <c r="E54" s="58">
        <v>876</v>
      </c>
      <c r="F54" s="48" t="s">
        <v>87</v>
      </c>
    </row>
    <row r="55" spans="1:6" ht="30" x14ac:dyDescent="0.25">
      <c r="A55" s="30">
        <v>47</v>
      </c>
      <c r="B55" s="27" t="s">
        <v>86</v>
      </c>
      <c r="C55" s="48" t="s">
        <v>99</v>
      </c>
      <c r="D55" s="28" t="s">
        <v>66</v>
      </c>
      <c r="E55" s="58">
        <v>120.65</v>
      </c>
      <c r="F55" s="48" t="s">
        <v>87</v>
      </c>
    </row>
    <row r="56" spans="1:6" ht="45" x14ac:dyDescent="0.25">
      <c r="A56" s="30">
        <v>48</v>
      </c>
      <c r="B56" s="27" t="s">
        <v>86</v>
      </c>
      <c r="C56" s="48" t="s">
        <v>100</v>
      </c>
      <c r="D56" s="48" t="s">
        <v>102</v>
      </c>
      <c r="E56" s="58">
        <v>493.8</v>
      </c>
      <c r="F56" s="48" t="s">
        <v>87</v>
      </c>
    </row>
    <row r="57" spans="1:6" ht="30" x14ac:dyDescent="0.25">
      <c r="A57" s="30">
        <v>49</v>
      </c>
      <c r="B57" s="27" t="s">
        <v>86</v>
      </c>
      <c r="C57" s="48" t="s">
        <v>101</v>
      </c>
      <c r="D57" s="28" t="s">
        <v>72</v>
      </c>
      <c r="E57" s="58">
        <v>375.41</v>
      </c>
      <c r="F57" s="48" t="s">
        <v>87</v>
      </c>
    </row>
    <row r="58" spans="1:6" x14ac:dyDescent="0.25">
      <c r="A58" s="30">
        <v>50</v>
      </c>
      <c r="B58" s="27" t="s">
        <v>86</v>
      </c>
      <c r="C58" s="28" t="s">
        <v>31</v>
      </c>
      <c r="D58" s="28" t="s">
        <v>32</v>
      </c>
      <c r="E58" s="58">
        <v>280.82</v>
      </c>
      <c r="F58" s="48" t="s">
        <v>87</v>
      </c>
    </row>
    <row r="59" spans="1:6" x14ac:dyDescent="0.25">
      <c r="A59" s="30">
        <v>51</v>
      </c>
      <c r="B59" s="27" t="s">
        <v>86</v>
      </c>
      <c r="C59" s="28" t="s">
        <v>31</v>
      </c>
      <c r="D59" s="28"/>
      <c r="E59" s="58">
        <v>667.16</v>
      </c>
      <c r="F59" s="48" t="s">
        <v>87</v>
      </c>
    </row>
    <row r="60" spans="1:6" x14ac:dyDescent="0.25">
      <c r="A60" s="30">
        <v>52</v>
      </c>
      <c r="B60" s="27" t="s">
        <v>86</v>
      </c>
      <c r="C60" s="48" t="s">
        <v>89</v>
      </c>
      <c r="D60" s="48" t="s">
        <v>25</v>
      </c>
      <c r="E60" s="58">
        <v>2700</v>
      </c>
      <c r="F60" s="48" t="s">
        <v>85</v>
      </c>
    </row>
    <row r="61" spans="1:6" x14ac:dyDescent="0.25">
      <c r="A61" s="30">
        <v>53</v>
      </c>
      <c r="B61" s="27" t="s">
        <v>86</v>
      </c>
      <c r="C61" s="48" t="s">
        <v>109</v>
      </c>
      <c r="D61" s="48"/>
      <c r="E61" s="58">
        <v>774</v>
      </c>
      <c r="F61" s="48" t="s">
        <v>87</v>
      </c>
    </row>
    <row r="62" spans="1:6" x14ac:dyDescent="0.25">
      <c r="A62" s="30">
        <v>54</v>
      </c>
      <c r="B62" s="27" t="s">
        <v>86</v>
      </c>
      <c r="C62" s="48" t="s">
        <v>33</v>
      </c>
      <c r="D62" s="48"/>
      <c r="E62" s="58">
        <v>1450.01</v>
      </c>
      <c r="F62" s="48" t="s">
        <v>87</v>
      </c>
    </row>
    <row r="63" spans="1:6" x14ac:dyDescent="0.25">
      <c r="A63" s="30">
        <v>55</v>
      </c>
      <c r="B63" s="27" t="s">
        <v>86</v>
      </c>
      <c r="C63" s="48" t="s">
        <v>44</v>
      </c>
      <c r="D63" s="48"/>
      <c r="E63" s="58">
        <v>987</v>
      </c>
      <c r="F63" s="48" t="s">
        <v>87</v>
      </c>
    </row>
    <row r="64" spans="1:6" ht="45.75" thickBot="1" x14ac:dyDescent="0.3">
      <c r="A64" s="30">
        <v>56</v>
      </c>
      <c r="B64" s="27" t="s">
        <v>86</v>
      </c>
      <c r="C64" s="48" t="s">
        <v>39</v>
      </c>
      <c r="D64" s="48" t="s">
        <v>123</v>
      </c>
      <c r="E64" s="58">
        <v>2350</v>
      </c>
      <c r="F64" s="59" t="s">
        <v>87</v>
      </c>
    </row>
    <row r="65" spans="1:6" ht="15.75" thickBot="1" x14ac:dyDescent="0.3">
      <c r="A65" s="18"/>
      <c r="B65" s="19"/>
      <c r="C65" s="20"/>
      <c r="D65" s="22" t="s">
        <v>64</v>
      </c>
      <c r="E65" s="21">
        <f>SUM(E9:E64)</f>
        <v>65301.360000000022</v>
      </c>
      <c r="F65" s="60"/>
    </row>
  </sheetData>
  <mergeCells count="4">
    <mergeCell ref="A1:D1"/>
    <mergeCell ref="B4:C4"/>
    <mergeCell ref="C5:D5"/>
    <mergeCell ref="C6:D6"/>
  </mergeCells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Normal="100" workbookViewId="0">
      <pane ySplit="8" topLeftCell="A9" activePane="bottomLeft" state="frozen"/>
      <selection pane="bottomLeft" activeCell="A26" sqref="A26"/>
    </sheetView>
  </sheetViews>
  <sheetFormatPr defaultColWidth="25.28515625" defaultRowHeight="15" x14ac:dyDescent="0.25"/>
  <cols>
    <col min="1" max="1" width="7.5703125" style="1" customWidth="1"/>
    <col min="2" max="2" width="16.5703125" style="1" customWidth="1"/>
    <col min="3" max="4" width="25.28515625" style="1"/>
    <col min="5" max="5" width="16.42578125" style="23" customWidth="1"/>
    <col min="6" max="16384" width="25.28515625" style="1"/>
  </cols>
  <sheetData>
    <row r="1" spans="1:6" ht="20.25" customHeight="1" x14ac:dyDescent="0.25">
      <c r="A1" s="61" t="s">
        <v>0</v>
      </c>
      <c r="B1" s="61"/>
      <c r="C1" s="61"/>
      <c r="D1" s="61"/>
    </row>
    <row r="4" spans="1:6" ht="16.5" customHeight="1" x14ac:dyDescent="0.25">
      <c r="B4" s="61" t="s">
        <v>1</v>
      </c>
      <c r="C4" s="61"/>
    </row>
    <row r="5" spans="1:6" ht="15.75" x14ac:dyDescent="0.25">
      <c r="B5" s="2"/>
      <c r="C5" s="62" t="s">
        <v>113</v>
      </c>
      <c r="D5" s="62"/>
      <c r="E5" s="24"/>
    </row>
    <row r="6" spans="1:6" x14ac:dyDescent="0.2">
      <c r="C6" s="63">
        <v>2016</v>
      </c>
      <c r="D6" s="63"/>
      <c r="E6" s="24"/>
    </row>
    <row r="7" spans="1:6" ht="15.75" thickBot="1" x14ac:dyDescent="0.3"/>
    <row r="8" spans="1:6" ht="15.75" thickBot="1" x14ac:dyDescent="0.3">
      <c r="A8" s="44" t="s">
        <v>2</v>
      </c>
      <c r="B8" s="45" t="s">
        <v>83</v>
      </c>
      <c r="C8" s="45" t="s">
        <v>4</v>
      </c>
      <c r="D8" s="45" t="s">
        <v>5</v>
      </c>
      <c r="E8" s="47" t="s">
        <v>6</v>
      </c>
      <c r="F8" s="46" t="s">
        <v>84</v>
      </c>
    </row>
    <row r="9" spans="1:6" x14ac:dyDescent="0.25">
      <c r="A9" s="51">
        <v>1</v>
      </c>
      <c r="B9" s="51" t="s">
        <v>124</v>
      </c>
      <c r="C9" s="52" t="s">
        <v>49</v>
      </c>
      <c r="D9" s="52" t="s">
        <v>144</v>
      </c>
      <c r="E9" s="53">
        <v>429.72</v>
      </c>
      <c r="F9" s="40"/>
    </row>
    <row r="10" spans="1:6" x14ac:dyDescent="0.25">
      <c r="A10" s="51">
        <v>2</v>
      </c>
      <c r="B10" s="54" t="s">
        <v>124</v>
      </c>
      <c r="C10" s="55" t="s">
        <v>49</v>
      </c>
      <c r="D10" s="55" t="s">
        <v>145</v>
      </c>
      <c r="E10" s="56">
        <v>596.21</v>
      </c>
      <c r="F10" s="43"/>
    </row>
    <row r="11" spans="1:6" ht="30" x14ac:dyDescent="0.25">
      <c r="A11" s="51">
        <v>3</v>
      </c>
      <c r="B11" s="54" t="s">
        <v>124</v>
      </c>
      <c r="C11" s="55" t="s">
        <v>49</v>
      </c>
      <c r="D11" s="55" t="s">
        <v>143</v>
      </c>
      <c r="E11" s="56">
        <v>597.75</v>
      </c>
      <c r="F11" s="43"/>
    </row>
    <row r="12" spans="1:6" x14ac:dyDescent="0.25">
      <c r="A12" s="51">
        <v>4</v>
      </c>
      <c r="B12" s="54" t="s">
        <v>124</v>
      </c>
      <c r="C12" s="55" t="s">
        <v>49</v>
      </c>
      <c r="D12" s="55" t="s">
        <v>146</v>
      </c>
      <c r="E12" s="56">
        <v>29.8</v>
      </c>
      <c r="F12" s="43"/>
    </row>
    <row r="13" spans="1:6" ht="30" x14ac:dyDescent="0.25">
      <c r="A13" s="51">
        <v>5</v>
      </c>
      <c r="B13" s="54" t="s">
        <v>124</v>
      </c>
      <c r="C13" s="55" t="s">
        <v>49</v>
      </c>
      <c r="D13" s="55" t="s">
        <v>147</v>
      </c>
      <c r="E13" s="56">
        <v>200.93</v>
      </c>
      <c r="F13" s="43"/>
    </row>
    <row r="14" spans="1:6" x14ac:dyDescent="0.25">
      <c r="A14" s="51">
        <v>6</v>
      </c>
      <c r="B14" s="54" t="s">
        <v>125</v>
      </c>
      <c r="C14" s="55" t="s">
        <v>49</v>
      </c>
      <c r="D14" s="55" t="s">
        <v>127</v>
      </c>
      <c r="E14" s="56">
        <v>26.75</v>
      </c>
      <c r="F14" s="43"/>
    </row>
    <row r="15" spans="1:6" x14ac:dyDescent="0.25">
      <c r="A15" s="51">
        <v>7</v>
      </c>
      <c r="B15" s="54" t="s">
        <v>126</v>
      </c>
      <c r="C15" s="55" t="s">
        <v>49</v>
      </c>
      <c r="D15" s="55" t="s">
        <v>128</v>
      </c>
      <c r="E15" s="56">
        <v>16.600000000000001</v>
      </c>
      <c r="F15" s="43"/>
    </row>
    <row r="16" spans="1:6" ht="30" x14ac:dyDescent="0.25">
      <c r="A16" s="51">
        <v>8</v>
      </c>
      <c r="B16" s="54" t="s">
        <v>129</v>
      </c>
      <c r="C16" s="55" t="s">
        <v>130</v>
      </c>
      <c r="D16" s="55" t="s">
        <v>139</v>
      </c>
      <c r="E16" s="56">
        <v>15</v>
      </c>
      <c r="F16" s="43"/>
    </row>
    <row r="17" spans="1:6" ht="30" x14ac:dyDescent="0.25">
      <c r="A17" s="51">
        <v>9</v>
      </c>
      <c r="B17" s="54" t="s">
        <v>141</v>
      </c>
      <c r="C17" s="55" t="s">
        <v>130</v>
      </c>
      <c r="D17" s="55" t="s">
        <v>139</v>
      </c>
      <c r="E17" s="56">
        <v>15</v>
      </c>
      <c r="F17" s="43"/>
    </row>
    <row r="18" spans="1:6" x14ac:dyDescent="0.25">
      <c r="A18" s="51">
        <v>10</v>
      </c>
      <c r="B18" s="54" t="s">
        <v>131</v>
      </c>
      <c r="C18" s="28" t="s">
        <v>49</v>
      </c>
      <c r="D18" s="41" t="s">
        <v>112</v>
      </c>
      <c r="E18" s="29">
        <v>26</v>
      </c>
      <c r="F18" s="48"/>
    </row>
    <row r="19" spans="1:6" x14ac:dyDescent="0.25">
      <c r="A19" s="51">
        <v>11</v>
      </c>
      <c r="B19" s="54" t="s">
        <v>132</v>
      </c>
      <c r="C19" s="28" t="s">
        <v>133</v>
      </c>
      <c r="D19" s="41" t="s">
        <v>140</v>
      </c>
      <c r="E19" s="29">
        <v>40</v>
      </c>
      <c r="F19" s="48"/>
    </row>
    <row r="20" spans="1:6" x14ac:dyDescent="0.25">
      <c r="A20" s="51">
        <v>12</v>
      </c>
      <c r="B20" s="54" t="s">
        <v>111</v>
      </c>
      <c r="C20" s="28" t="s">
        <v>49</v>
      </c>
      <c r="D20" s="41" t="s">
        <v>112</v>
      </c>
      <c r="E20" s="29">
        <v>26</v>
      </c>
      <c r="F20" s="48"/>
    </row>
    <row r="21" spans="1:6" ht="45" x14ac:dyDescent="0.25">
      <c r="A21" s="51">
        <v>13</v>
      </c>
      <c r="B21" s="27" t="s">
        <v>135</v>
      </c>
      <c r="C21" s="28" t="s">
        <v>8</v>
      </c>
      <c r="D21" s="41" t="s">
        <v>9</v>
      </c>
      <c r="E21" s="29">
        <v>1377.35</v>
      </c>
      <c r="F21" s="48" t="s">
        <v>134</v>
      </c>
    </row>
    <row r="22" spans="1:6" s="25" customFormat="1" ht="30" x14ac:dyDescent="0.25">
      <c r="A22" s="51">
        <v>14</v>
      </c>
      <c r="B22" s="42" t="s">
        <v>135</v>
      </c>
      <c r="C22" s="49" t="s">
        <v>99</v>
      </c>
      <c r="D22" s="49" t="s">
        <v>66</v>
      </c>
      <c r="E22" s="50">
        <v>119.18</v>
      </c>
      <c r="F22" s="49" t="s">
        <v>136</v>
      </c>
    </row>
    <row r="23" spans="1:6" s="25" customFormat="1" ht="15" customHeight="1" x14ac:dyDescent="0.25">
      <c r="A23" s="51">
        <v>15</v>
      </c>
      <c r="B23" s="42" t="s">
        <v>135</v>
      </c>
      <c r="C23" s="49" t="s">
        <v>10</v>
      </c>
      <c r="D23" s="28" t="s">
        <v>11</v>
      </c>
      <c r="E23" s="50">
        <v>1346.63</v>
      </c>
      <c r="F23" s="49" t="s">
        <v>87</v>
      </c>
    </row>
    <row r="24" spans="1:6" s="25" customFormat="1" ht="15" customHeight="1" x14ac:dyDescent="0.25">
      <c r="A24" s="51">
        <v>16</v>
      </c>
      <c r="B24" s="42" t="s">
        <v>135</v>
      </c>
      <c r="C24" s="49" t="s">
        <v>137</v>
      </c>
      <c r="D24" s="28" t="s">
        <v>142</v>
      </c>
      <c r="E24" s="50">
        <v>54</v>
      </c>
      <c r="F24" s="49"/>
    </row>
    <row r="25" spans="1:6" s="25" customFormat="1" ht="15" customHeight="1" x14ac:dyDescent="0.25">
      <c r="A25" s="51">
        <v>17</v>
      </c>
      <c r="B25" s="42" t="s">
        <v>135</v>
      </c>
      <c r="C25" s="49" t="s">
        <v>138</v>
      </c>
      <c r="D25" s="28" t="s">
        <v>72</v>
      </c>
      <c r="E25" s="50">
        <v>375.8</v>
      </c>
      <c r="F25" s="49" t="s">
        <v>136</v>
      </c>
    </row>
    <row r="26" spans="1:6" s="25" customFormat="1" ht="45.75" thickBot="1" x14ac:dyDescent="0.3">
      <c r="A26" s="51">
        <v>18</v>
      </c>
      <c r="B26" s="42" t="s">
        <v>135</v>
      </c>
      <c r="C26" s="49" t="s">
        <v>12</v>
      </c>
      <c r="D26" s="28" t="s">
        <v>13</v>
      </c>
      <c r="E26" s="50">
        <v>1115</v>
      </c>
      <c r="F26" s="49" t="s">
        <v>87</v>
      </c>
    </row>
    <row r="27" spans="1:6" ht="15.75" thickBot="1" x14ac:dyDescent="0.3">
      <c r="A27" s="18"/>
      <c r="B27" s="19"/>
      <c r="C27" s="20"/>
      <c r="D27" s="22" t="s">
        <v>64</v>
      </c>
      <c r="E27" s="21">
        <f>SUM(E9:E26)</f>
        <v>6407.72</v>
      </c>
      <c r="F27" s="60"/>
    </row>
  </sheetData>
  <mergeCells count="4">
    <mergeCell ref="A1:D1"/>
    <mergeCell ref="B4:C4"/>
    <mergeCell ref="C5:D5"/>
    <mergeCell ref="C6:D6"/>
  </mergeCells>
  <pageMargins left="0.7" right="0.7" top="0.75" bottom="0.75" header="0.3" footer="0.3"/>
  <pageSetup paperSize="9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Normal="100" workbookViewId="0">
      <pane ySplit="8" topLeftCell="A12" activePane="bottomLeft" state="frozen"/>
      <selection pane="bottomLeft" activeCell="C12" sqref="C12"/>
    </sheetView>
  </sheetViews>
  <sheetFormatPr defaultColWidth="25.28515625" defaultRowHeight="15" x14ac:dyDescent="0.25"/>
  <cols>
    <col min="1" max="1" width="7.5703125" style="1" customWidth="1"/>
    <col min="2" max="2" width="16.5703125" style="1" customWidth="1"/>
    <col min="3" max="4" width="25.28515625" style="1"/>
    <col min="5" max="5" width="16.42578125" style="23" customWidth="1"/>
    <col min="6" max="16384" width="25.28515625" style="1"/>
  </cols>
  <sheetData>
    <row r="1" spans="1:6" ht="20.25" customHeight="1" x14ac:dyDescent="0.25">
      <c r="A1" s="64" t="s">
        <v>0</v>
      </c>
      <c r="B1" s="64"/>
      <c r="C1" s="64"/>
      <c r="D1" s="64"/>
      <c r="E1" s="65"/>
      <c r="F1" s="25"/>
    </row>
    <row r="2" spans="1:6" x14ac:dyDescent="0.25">
      <c r="A2" s="25"/>
      <c r="B2" s="25"/>
      <c r="C2" s="25"/>
      <c r="D2" s="25"/>
      <c r="E2" s="65"/>
      <c r="F2" s="25"/>
    </row>
    <row r="3" spans="1:6" x14ac:dyDescent="0.25">
      <c r="A3" s="25"/>
      <c r="B3" s="25"/>
      <c r="C3" s="25"/>
      <c r="D3" s="25"/>
      <c r="E3" s="65"/>
      <c r="F3" s="25"/>
    </row>
    <row r="4" spans="1:6" ht="16.5" customHeight="1" x14ac:dyDescent="0.25">
      <c r="A4" s="25"/>
      <c r="B4" s="64" t="s">
        <v>1</v>
      </c>
      <c r="C4" s="64"/>
      <c r="D4" s="25"/>
      <c r="E4" s="65"/>
      <c r="F4" s="25"/>
    </row>
    <row r="5" spans="1:6" ht="15.75" x14ac:dyDescent="0.25">
      <c r="A5" s="25"/>
      <c r="B5" s="66"/>
      <c r="C5" s="67" t="s">
        <v>148</v>
      </c>
      <c r="D5" s="67"/>
      <c r="E5" s="68"/>
      <c r="F5" s="25"/>
    </row>
    <row r="6" spans="1:6" x14ac:dyDescent="0.2">
      <c r="A6" s="25"/>
      <c r="B6" s="25"/>
      <c r="C6" s="69">
        <v>2016</v>
      </c>
      <c r="D6" s="69"/>
      <c r="E6" s="68"/>
      <c r="F6" s="25"/>
    </row>
    <row r="7" spans="1:6" ht="15.75" thickBot="1" x14ac:dyDescent="0.3">
      <c r="A7" s="25"/>
      <c r="B7" s="25"/>
      <c r="C7" s="25"/>
      <c r="D7" s="25"/>
      <c r="E7" s="65"/>
      <c r="F7" s="25"/>
    </row>
    <row r="8" spans="1:6" ht="15.75" thickBot="1" x14ac:dyDescent="0.3">
      <c r="A8" s="70" t="s">
        <v>2</v>
      </c>
      <c r="B8" s="71" t="s">
        <v>83</v>
      </c>
      <c r="C8" s="71" t="s">
        <v>4</v>
      </c>
      <c r="D8" s="71" t="s">
        <v>5</v>
      </c>
      <c r="E8" s="72" t="s">
        <v>6</v>
      </c>
      <c r="F8" s="73" t="s">
        <v>84</v>
      </c>
    </row>
    <row r="9" spans="1:6" ht="30" x14ac:dyDescent="0.25">
      <c r="A9" s="74">
        <v>1</v>
      </c>
      <c r="B9" s="74" t="s">
        <v>124</v>
      </c>
      <c r="C9" s="52" t="s">
        <v>100</v>
      </c>
      <c r="D9" s="52" t="s">
        <v>184</v>
      </c>
      <c r="E9" s="75">
        <v>841.2</v>
      </c>
      <c r="F9" s="76"/>
    </row>
    <row r="10" spans="1:6" ht="45" x14ac:dyDescent="0.25">
      <c r="A10" s="74">
        <f>A9+1</f>
        <v>2</v>
      </c>
      <c r="B10" s="77" t="s">
        <v>171</v>
      </c>
      <c r="C10" s="55" t="s">
        <v>182</v>
      </c>
      <c r="D10" s="55" t="s">
        <v>183</v>
      </c>
      <c r="E10" s="78">
        <v>89.95</v>
      </c>
      <c r="F10" s="79"/>
    </row>
    <row r="11" spans="1:6" x14ac:dyDescent="0.25">
      <c r="A11" s="74">
        <f t="shared" ref="A11:A41" si="0">A10+1</f>
        <v>3</v>
      </c>
      <c r="B11" s="77" t="s">
        <v>160</v>
      </c>
      <c r="C11" s="55" t="s">
        <v>106</v>
      </c>
      <c r="D11" s="55" t="s">
        <v>180</v>
      </c>
      <c r="E11" s="78">
        <v>2100</v>
      </c>
      <c r="F11" s="41" t="s">
        <v>136</v>
      </c>
    </row>
    <row r="12" spans="1:6" x14ac:dyDescent="0.25">
      <c r="A12" s="74">
        <f t="shared" si="0"/>
        <v>4</v>
      </c>
      <c r="B12" s="77" t="s">
        <v>163</v>
      </c>
      <c r="C12" s="55" t="s">
        <v>162</v>
      </c>
      <c r="D12" s="41" t="s">
        <v>112</v>
      </c>
      <c r="E12" s="78">
        <v>982</v>
      </c>
      <c r="F12" s="41"/>
    </row>
    <row r="13" spans="1:6" ht="39.75" customHeight="1" x14ac:dyDescent="0.25">
      <c r="A13" s="74">
        <f t="shared" si="0"/>
        <v>5</v>
      </c>
      <c r="B13" s="77" t="s">
        <v>178</v>
      </c>
      <c r="C13" s="55" t="s">
        <v>177</v>
      </c>
      <c r="D13" s="55" t="s">
        <v>179</v>
      </c>
      <c r="E13" s="78">
        <v>593.30999999999995</v>
      </c>
      <c r="F13" s="41" t="s">
        <v>181</v>
      </c>
    </row>
    <row r="14" spans="1:6" ht="30" x14ac:dyDescent="0.25">
      <c r="A14" s="74">
        <f t="shared" si="0"/>
        <v>6</v>
      </c>
      <c r="B14" s="77" t="s">
        <v>176</v>
      </c>
      <c r="C14" s="55" t="s">
        <v>175</v>
      </c>
      <c r="D14" s="55" t="s">
        <v>174</v>
      </c>
      <c r="E14" s="78">
        <v>696</v>
      </c>
      <c r="F14" s="41"/>
    </row>
    <row r="15" spans="1:6" ht="30" x14ac:dyDescent="0.25">
      <c r="A15" s="74">
        <f t="shared" si="0"/>
        <v>7</v>
      </c>
      <c r="B15" s="77" t="s">
        <v>165</v>
      </c>
      <c r="C15" s="55" t="s">
        <v>89</v>
      </c>
      <c r="D15" s="55" t="s">
        <v>174</v>
      </c>
      <c r="E15" s="78">
        <v>2180.4</v>
      </c>
      <c r="F15" s="41"/>
    </row>
    <row r="16" spans="1:6" ht="30" x14ac:dyDescent="0.25">
      <c r="A16" s="74">
        <f t="shared" si="0"/>
        <v>8</v>
      </c>
      <c r="B16" s="77" t="s">
        <v>173</v>
      </c>
      <c r="C16" s="55" t="s">
        <v>172</v>
      </c>
      <c r="D16" s="55" t="s">
        <v>174</v>
      </c>
      <c r="E16" s="78">
        <v>540</v>
      </c>
      <c r="F16" s="41"/>
    </row>
    <row r="17" spans="1:6" ht="30" x14ac:dyDescent="0.25">
      <c r="A17" s="74">
        <f t="shared" si="0"/>
        <v>9</v>
      </c>
      <c r="B17" s="77" t="s">
        <v>155</v>
      </c>
      <c r="C17" s="55" t="s">
        <v>90</v>
      </c>
      <c r="D17" s="55" t="s">
        <v>170</v>
      </c>
      <c r="E17" s="78">
        <v>118.67</v>
      </c>
      <c r="F17" s="41" t="s">
        <v>168</v>
      </c>
    </row>
    <row r="18" spans="1:6" ht="30" x14ac:dyDescent="0.25">
      <c r="A18" s="74">
        <f t="shared" si="0"/>
        <v>10</v>
      </c>
      <c r="B18" s="77" t="s">
        <v>155</v>
      </c>
      <c r="C18" s="41" t="s">
        <v>91</v>
      </c>
      <c r="D18" s="41" t="s">
        <v>169</v>
      </c>
      <c r="E18" s="29">
        <v>1113.83</v>
      </c>
      <c r="F18" s="49" t="s">
        <v>168</v>
      </c>
    </row>
    <row r="19" spans="1:6" x14ac:dyDescent="0.25">
      <c r="A19" s="74">
        <f t="shared" si="0"/>
        <v>11</v>
      </c>
      <c r="B19" s="77" t="s">
        <v>171</v>
      </c>
      <c r="C19" s="41" t="s">
        <v>133</v>
      </c>
      <c r="D19" s="41" t="s">
        <v>140</v>
      </c>
      <c r="E19" s="29">
        <v>512.41</v>
      </c>
      <c r="F19" s="49"/>
    </row>
    <row r="20" spans="1:6" ht="30" x14ac:dyDescent="0.25">
      <c r="A20" s="74">
        <f t="shared" si="0"/>
        <v>12</v>
      </c>
      <c r="B20" s="77" t="s">
        <v>155</v>
      </c>
      <c r="C20" s="41" t="s">
        <v>166</v>
      </c>
      <c r="D20" s="41" t="s">
        <v>167</v>
      </c>
      <c r="E20" s="29">
        <v>1793.55</v>
      </c>
      <c r="F20" s="49" t="s">
        <v>168</v>
      </c>
    </row>
    <row r="21" spans="1:6" ht="45" x14ac:dyDescent="0.25">
      <c r="A21" s="74">
        <f t="shared" si="0"/>
        <v>13</v>
      </c>
      <c r="B21" s="42" t="s">
        <v>151</v>
      </c>
      <c r="C21" s="41" t="s">
        <v>8</v>
      </c>
      <c r="D21" s="41" t="s">
        <v>9</v>
      </c>
      <c r="E21" s="80">
        <v>8446.1</v>
      </c>
      <c r="F21" s="49"/>
    </row>
    <row r="22" spans="1:6" s="25" customFormat="1" ht="30" x14ac:dyDescent="0.25">
      <c r="A22" s="74">
        <f t="shared" si="0"/>
        <v>14</v>
      </c>
      <c r="B22" s="42" t="s">
        <v>173</v>
      </c>
      <c r="C22" s="49" t="s">
        <v>99</v>
      </c>
      <c r="D22" s="49" t="s">
        <v>66</v>
      </c>
      <c r="E22" s="50">
        <v>118.2</v>
      </c>
      <c r="F22" s="49" t="s">
        <v>136</v>
      </c>
    </row>
    <row r="23" spans="1:6" s="25" customFormat="1" ht="45" x14ac:dyDescent="0.25">
      <c r="A23" s="74">
        <f t="shared" si="0"/>
        <v>15</v>
      </c>
      <c r="B23" s="42" t="s">
        <v>151</v>
      </c>
      <c r="C23" s="49" t="s">
        <v>10</v>
      </c>
      <c r="D23" s="41" t="s">
        <v>11</v>
      </c>
      <c r="E23" s="50">
        <v>1547.14</v>
      </c>
      <c r="F23" s="49"/>
    </row>
    <row r="24" spans="1:6" s="25" customFormat="1" ht="15" customHeight="1" x14ac:dyDescent="0.25">
      <c r="A24" s="74">
        <f t="shared" si="0"/>
        <v>16</v>
      </c>
      <c r="B24" s="42" t="s">
        <v>161</v>
      </c>
      <c r="C24" s="49" t="s">
        <v>98</v>
      </c>
      <c r="D24" s="41" t="s">
        <v>185</v>
      </c>
      <c r="E24" s="50">
        <v>1752</v>
      </c>
      <c r="F24" s="49" t="s">
        <v>186</v>
      </c>
    </row>
    <row r="25" spans="1:6" s="25" customFormat="1" ht="15" customHeight="1" x14ac:dyDescent="0.25">
      <c r="A25" s="74">
        <f t="shared" si="0"/>
        <v>17</v>
      </c>
      <c r="B25" s="42" t="s">
        <v>135</v>
      </c>
      <c r="C25" s="49" t="s">
        <v>138</v>
      </c>
      <c r="D25" s="41" t="s">
        <v>72</v>
      </c>
      <c r="E25" s="50">
        <v>376.1</v>
      </c>
      <c r="F25" s="49"/>
    </row>
    <row r="26" spans="1:6" s="25" customFormat="1" ht="36.75" customHeight="1" x14ac:dyDescent="0.25">
      <c r="A26" s="74">
        <f t="shared" si="0"/>
        <v>18</v>
      </c>
      <c r="B26" s="42" t="s">
        <v>155</v>
      </c>
      <c r="C26" s="49" t="s">
        <v>153</v>
      </c>
      <c r="D26" s="41" t="s">
        <v>154</v>
      </c>
      <c r="E26" s="50">
        <v>2929.59</v>
      </c>
      <c r="F26" s="49" t="s">
        <v>156</v>
      </c>
    </row>
    <row r="27" spans="1:6" s="25" customFormat="1" ht="30" x14ac:dyDescent="0.25">
      <c r="A27" s="74">
        <f t="shared" si="0"/>
        <v>19</v>
      </c>
      <c r="B27" s="42" t="s">
        <v>152</v>
      </c>
      <c r="C27" s="49" t="s">
        <v>14</v>
      </c>
      <c r="D27" s="41" t="s">
        <v>15</v>
      </c>
      <c r="E27" s="50">
        <v>1543.88</v>
      </c>
      <c r="F27" s="49" t="s">
        <v>136</v>
      </c>
    </row>
    <row r="28" spans="1:6" ht="30" x14ac:dyDescent="0.25">
      <c r="A28" s="74">
        <f t="shared" si="0"/>
        <v>20</v>
      </c>
      <c r="B28" s="82" t="s">
        <v>161</v>
      </c>
      <c r="C28" s="81" t="s">
        <v>88</v>
      </c>
      <c r="D28" s="81" t="s">
        <v>157</v>
      </c>
      <c r="E28" s="83">
        <v>2230.7199999999998</v>
      </c>
      <c r="F28" s="49" t="s">
        <v>186</v>
      </c>
    </row>
    <row r="29" spans="1:6" x14ac:dyDescent="0.25">
      <c r="A29" s="74">
        <f t="shared" si="0"/>
        <v>21</v>
      </c>
      <c r="B29" s="82" t="s">
        <v>160</v>
      </c>
      <c r="C29" s="81" t="s">
        <v>158</v>
      </c>
      <c r="D29" s="81" t="s">
        <v>159</v>
      </c>
      <c r="E29" s="83">
        <v>5000</v>
      </c>
      <c r="F29" s="81"/>
    </row>
    <row r="30" spans="1:6" ht="30" x14ac:dyDescent="0.25">
      <c r="A30" s="74">
        <f t="shared" si="0"/>
        <v>22</v>
      </c>
      <c r="B30" s="82" t="s">
        <v>165</v>
      </c>
      <c r="C30" s="81" t="s">
        <v>89</v>
      </c>
      <c r="D30" s="81" t="s">
        <v>164</v>
      </c>
      <c r="E30" s="83">
        <v>1382.4</v>
      </c>
      <c r="F30" s="81"/>
    </row>
    <row r="31" spans="1:6" ht="30" x14ac:dyDescent="0.25">
      <c r="A31" s="74">
        <f t="shared" si="0"/>
        <v>23</v>
      </c>
      <c r="B31" s="82" t="s">
        <v>155</v>
      </c>
      <c r="C31" s="81" t="s">
        <v>187</v>
      </c>
      <c r="D31" s="81" t="s">
        <v>188</v>
      </c>
      <c r="E31" s="83">
        <v>4700</v>
      </c>
      <c r="F31" s="49" t="s">
        <v>186</v>
      </c>
    </row>
    <row r="32" spans="1:6" ht="30" x14ac:dyDescent="0.25">
      <c r="A32" s="74">
        <f t="shared" si="0"/>
        <v>24</v>
      </c>
      <c r="B32" s="82" t="s">
        <v>160</v>
      </c>
      <c r="C32" s="81" t="s">
        <v>189</v>
      </c>
      <c r="D32" s="81" t="s">
        <v>193</v>
      </c>
      <c r="E32" s="83">
        <v>432</v>
      </c>
      <c r="F32" s="81"/>
    </row>
    <row r="33" spans="1:6" x14ac:dyDescent="0.25">
      <c r="A33" s="74">
        <f t="shared" si="0"/>
        <v>25</v>
      </c>
      <c r="B33" s="82" t="s">
        <v>173</v>
      </c>
      <c r="C33" s="81" t="s">
        <v>190</v>
      </c>
      <c r="D33" s="81" t="s">
        <v>191</v>
      </c>
      <c r="E33" s="83">
        <v>1918</v>
      </c>
      <c r="F33" s="81"/>
    </row>
    <row r="34" spans="1:6" x14ac:dyDescent="0.25">
      <c r="A34" s="74">
        <f t="shared" si="0"/>
        <v>26</v>
      </c>
      <c r="B34" s="82"/>
      <c r="C34" s="81" t="s">
        <v>192</v>
      </c>
      <c r="D34" s="81" t="s">
        <v>199</v>
      </c>
      <c r="E34" s="83">
        <v>292</v>
      </c>
      <c r="F34" s="81"/>
    </row>
    <row r="35" spans="1:6" x14ac:dyDescent="0.25">
      <c r="A35" s="74">
        <f t="shared" si="0"/>
        <v>27</v>
      </c>
      <c r="B35" s="82" t="s">
        <v>151</v>
      </c>
      <c r="C35" s="81" t="s">
        <v>194</v>
      </c>
      <c r="D35" s="81" t="s">
        <v>195</v>
      </c>
      <c r="E35" s="83">
        <v>1482</v>
      </c>
      <c r="F35" s="81"/>
    </row>
    <row r="36" spans="1:6" x14ac:dyDescent="0.25">
      <c r="A36" s="74">
        <f t="shared" si="0"/>
        <v>28</v>
      </c>
      <c r="B36" s="84">
        <v>42513</v>
      </c>
      <c r="C36" s="81" t="s">
        <v>198</v>
      </c>
      <c r="D36" s="81" t="s">
        <v>200</v>
      </c>
      <c r="E36" s="83">
        <v>25</v>
      </c>
      <c r="F36" s="81"/>
    </row>
    <row r="37" spans="1:6" ht="30" x14ac:dyDescent="0.25">
      <c r="A37" s="74">
        <f t="shared" si="0"/>
        <v>29</v>
      </c>
      <c r="B37" s="84">
        <v>42500</v>
      </c>
      <c r="C37" s="81" t="s">
        <v>201</v>
      </c>
      <c r="D37" s="81" t="s">
        <v>202</v>
      </c>
      <c r="E37" s="83">
        <v>300</v>
      </c>
      <c r="F37" s="81"/>
    </row>
    <row r="38" spans="1:6" x14ac:dyDescent="0.25">
      <c r="A38" s="74">
        <f t="shared" si="0"/>
        <v>30</v>
      </c>
      <c r="B38" s="84">
        <v>42517</v>
      </c>
      <c r="C38" s="81" t="s">
        <v>203</v>
      </c>
      <c r="D38" s="81" t="s">
        <v>204</v>
      </c>
      <c r="E38" s="83">
        <v>55</v>
      </c>
      <c r="F38" s="81"/>
    </row>
    <row r="39" spans="1:6" x14ac:dyDescent="0.25">
      <c r="A39" s="74">
        <f t="shared" si="0"/>
        <v>31</v>
      </c>
      <c r="B39" s="82" t="s">
        <v>173</v>
      </c>
      <c r="C39" s="81" t="s">
        <v>205</v>
      </c>
      <c r="D39" s="81" t="s">
        <v>206</v>
      </c>
      <c r="E39" s="83">
        <v>370</v>
      </c>
      <c r="F39" s="81"/>
    </row>
    <row r="40" spans="1:6" x14ac:dyDescent="0.25">
      <c r="A40" s="74">
        <f t="shared" si="0"/>
        <v>32</v>
      </c>
      <c r="B40" s="84">
        <v>42500</v>
      </c>
      <c r="C40" s="81" t="s">
        <v>238</v>
      </c>
      <c r="D40" s="81" t="s">
        <v>200</v>
      </c>
      <c r="E40" s="83">
        <v>18</v>
      </c>
      <c r="F40" s="81"/>
    </row>
    <row r="41" spans="1:6" ht="45.75" thickBot="1" x14ac:dyDescent="0.3">
      <c r="A41" s="74">
        <f t="shared" si="0"/>
        <v>33</v>
      </c>
      <c r="B41" s="82" t="s">
        <v>178</v>
      </c>
      <c r="C41" s="81" t="s">
        <v>196</v>
      </c>
      <c r="D41" s="81" t="s">
        <v>197</v>
      </c>
      <c r="E41" s="83">
        <v>2250</v>
      </c>
      <c r="F41" s="49" t="s">
        <v>186</v>
      </c>
    </row>
    <row r="42" spans="1:6" ht="15.75" thickBot="1" x14ac:dyDescent="0.3">
      <c r="A42" s="85"/>
      <c r="B42" s="86"/>
      <c r="C42" s="87"/>
      <c r="D42" s="88"/>
      <c r="E42" s="21">
        <f>SUM(E9:E41)</f>
        <v>48729.450000000004</v>
      </c>
      <c r="F42" s="89"/>
    </row>
    <row r="43" spans="1:6" x14ac:dyDescent="0.25">
      <c r="A43" s="25"/>
      <c r="B43" s="25"/>
      <c r="C43" s="25"/>
      <c r="D43" s="25"/>
      <c r="E43" s="65"/>
      <c r="F43" s="25"/>
    </row>
    <row r="44" spans="1:6" x14ac:dyDescent="0.25">
      <c r="A44" s="25"/>
      <c r="B44" s="25"/>
      <c r="C44" s="25"/>
      <c r="D44" s="25"/>
      <c r="E44" s="65"/>
      <c r="F44" s="25"/>
    </row>
  </sheetData>
  <mergeCells count="4">
    <mergeCell ref="A1:D1"/>
    <mergeCell ref="B4:C4"/>
    <mergeCell ref="C5:D5"/>
    <mergeCell ref="C6:D6"/>
  </mergeCells>
  <pageMargins left="0.7" right="0.7" top="0.75" bottom="0.75" header="0.3" footer="0.3"/>
  <pageSetup paperSize="9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Normal="100" workbookViewId="0">
      <pane ySplit="8" topLeftCell="A9" activePane="bottomLeft" state="frozen"/>
      <selection pane="bottomLeft" activeCell="B10" sqref="B10"/>
    </sheetView>
  </sheetViews>
  <sheetFormatPr defaultColWidth="25.28515625" defaultRowHeight="15" x14ac:dyDescent="0.25"/>
  <cols>
    <col min="1" max="1" width="7.5703125" style="1" customWidth="1"/>
    <col min="2" max="2" width="16.5703125" style="1" customWidth="1"/>
    <col min="3" max="4" width="25.28515625" style="1"/>
    <col min="5" max="5" width="16.42578125" style="23" customWidth="1"/>
    <col min="6" max="16384" width="25.28515625" style="1"/>
  </cols>
  <sheetData>
    <row r="1" spans="1:6" ht="20.25" customHeight="1" x14ac:dyDescent="0.25">
      <c r="A1" s="64" t="s">
        <v>0</v>
      </c>
      <c r="B1" s="64"/>
      <c r="C1" s="64"/>
      <c r="D1" s="64"/>
      <c r="E1" s="65"/>
      <c r="F1" s="25"/>
    </row>
    <row r="2" spans="1:6" x14ac:dyDescent="0.25">
      <c r="A2" s="25"/>
      <c r="B2" s="25"/>
      <c r="C2" s="25"/>
      <c r="D2" s="25"/>
      <c r="E2" s="65"/>
      <c r="F2" s="25"/>
    </row>
    <row r="3" spans="1:6" x14ac:dyDescent="0.25">
      <c r="A3" s="25"/>
      <c r="B3" s="25"/>
      <c r="C3" s="25"/>
      <c r="D3" s="25"/>
      <c r="E3" s="65"/>
      <c r="F3" s="25"/>
    </row>
    <row r="4" spans="1:6" ht="16.5" customHeight="1" x14ac:dyDescent="0.25">
      <c r="A4" s="25"/>
      <c r="B4" s="64" t="s">
        <v>1</v>
      </c>
      <c r="C4" s="64"/>
      <c r="D4" s="25"/>
      <c r="E4" s="65"/>
      <c r="F4" s="25"/>
    </row>
    <row r="5" spans="1:6" ht="15.75" x14ac:dyDescent="0.25">
      <c r="A5" s="25"/>
      <c r="B5" s="66"/>
      <c r="C5" s="67" t="s">
        <v>149</v>
      </c>
      <c r="D5" s="67"/>
      <c r="E5" s="68"/>
      <c r="F5" s="25"/>
    </row>
    <row r="6" spans="1:6" x14ac:dyDescent="0.2">
      <c r="A6" s="25"/>
      <c r="B6" s="25"/>
      <c r="C6" s="69">
        <v>2016</v>
      </c>
      <c r="D6" s="69"/>
      <c r="E6" s="68"/>
      <c r="F6" s="25"/>
    </row>
    <row r="7" spans="1:6" ht="15.75" thickBot="1" x14ac:dyDescent="0.3">
      <c r="A7" s="25"/>
      <c r="B7" s="25"/>
      <c r="C7" s="25"/>
      <c r="D7" s="25"/>
      <c r="E7" s="65"/>
      <c r="F7" s="25"/>
    </row>
    <row r="8" spans="1:6" ht="15.75" thickBot="1" x14ac:dyDescent="0.3">
      <c r="A8" s="70" t="s">
        <v>2</v>
      </c>
      <c r="B8" s="90" t="s">
        <v>83</v>
      </c>
      <c r="C8" s="71" t="s">
        <v>4</v>
      </c>
      <c r="D8" s="71" t="s">
        <v>5</v>
      </c>
      <c r="E8" s="72" t="s">
        <v>6</v>
      </c>
      <c r="F8" s="73" t="s">
        <v>84</v>
      </c>
    </row>
    <row r="9" spans="1:6" x14ac:dyDescent="0.25">
      <c r="A9" s="74">
        <v>1</v>
      </c>
      <c r="B9" s="91">
        <v>42551</v>
      </c>
      <c r="C9" s="52" t="s">
        <v>207</v>
      </c>
      <c r="D9" s="52" t="s">
        <v>208</v>
      </c>
      <c r="E9" s="75">
        <v>756</v>
      </c>
      <c r="F9" s="76"/>
    </row>
    <row r="10" spans="1:6" ht="45" x14ac:dyDescent="0.25">
      <c r="A10" s="74">
        <v>2</v>
      </c>
      <c r="B10" s="42">
        <v>42551</v>
      </c>
      <c r="C10" s="55" t="s">
        <v>182</v>
      </c>
      <c r="D10" s="55" t="s">
        <v>209</v>
      </c>
      <c r="E10" s="78">
        <v>690.18</v>
      </c>
      <c r="F10" s="79"/>
    </row>
    <row r="11" spans="1:6" x14ac:dyDescent="0.25">
      <c r="A11" s="74">
        <v>3</v>
      </c>
      <c r="B11" s="92">
        <v>42531</v>
      </c>
      <c r="C11" s="55" t="s">
        <v>177</v>
      </c>
      <c r="D11" s="55" t="s">
        <v>179</v>
      </c>
      <c r="E11" s="78">
        <v>303.36</v>
      </c>
      <c r="F11" s="41"/>
    </row>
    <row r="12" spans="1:6" ht="30" x14ac:dyDescent="0.25">
      <c r="A12" s="74">
        <v>4</v>
      </c>
      <c r="B12" s="77">
        <v>42531</v>
      </c>
      <c r="C12" s="55" t="s">
        <v>210</v>
      </c>
      <c r="D12" s="55" t="s">
        <v>211</v>
      </c>
      <c r="E12" s="78">
        <v>507</v>
      </c>
      <c r="F12" s="41"/>
    </row>
    <row r="13" spans="1:6" ht="30" x14ac:dyDescent="0.25">
      <c r="A13" s="74">
        <v>5</v>
      </c>
      <c r="B13" s="92">
        <v>42535</v>
      </c>
      <c r="C13" s="55" t="s">
        <v>212</v>
      </c>
      <c r="D13" s="55" t="s">
        <v>213</v>
      </c>
      <c r="E13" s="78">
        <v>372.5</v>
      </c>
      <c r="F13" s="41"/>
    </row>
    <row r="14" spans="1:6" ht="30" x14ac:dyDescent="0.25">
      <c r="A14" s="74">
        <v>6</v>
      </c>
      <c r="B14" s="77" t="s">
        <v>214</v>
      </c>
      <c r="C14" s="55" t="s">
        <v>215</v>
      </c>
      <c r="D14" s="55" t="s">
        <v>216</v>
      </c>
      <c r="E14" s="78">
        <v>730.8</v>
      </c>
      <c r="F14" s="41"/>
    </row>
    <row r="15" spans="1:6" ht="30" x14ac:dyDescent="0.25">
      <c r="A15" s="74">
        <v>7</v>
      </c>
      <c r="B15" s="92">
        <v>42550</v>
      </c>
      <c r="C15" s="55" t="s">
        <v>90</v>
      </c>
      <c r="D15" s="55" t="s">
        <v>170</v>
      </c>
      <c r="E15" s="78">
        <v>59.9</v>
      </c>
      <c r="F15" s="41"/>
    </row>
    <row r="16" spans="1:6" ht="30" x14ac:dyDescent="0.25">
      <c r="A16" s="74">
        <v>8</v>
      </c>
      <c r="B16" s="42">
        <v>42551</v>
      </c>
      <c r="C16" s="41" t="s">
        <v>91</v>
      </c>
      <c r="D16" s="41" t="s">
        <v>169</v>
      </c>
      <c r="E16" s="29">
        <v>542.75</v>
      </c>
      <c r="F16" s="49"/>
    </row>
    <row r="17" spans="1:6" x14ac:dyDescent="0.25">
      <c r="A17" s="74">
        <v>9</v>
      </c>
      <c r="B17" s="77" t="s">
        <v>171</v>
      </c>
      <c r="C17" s="41" t="s">
        <v>133</v>
      </c>
      <c r="D17" s="41" t="s">
        <v>140</v>
      </c>
      <c r="E17" s="29">
        <v>72.31</v>
      </c>
      <c r="F17" s="49"/>
    </row>
    <row r="18" spans="1:6" ht="30" x14ac:dyDescent="0.25">
      <c r="A18" s="74">
        <v>10</v>
      </c>
      <c r="B18" s="42">
        <v>42551</v>
      </c>
      <c r="C18" s="41" t="s">
        <v>166</v>
      </c>
      <c r="D18" s="41" t="s">
        <v>167</v>
      </c>
      <c r="E18" s="29">
        <v>895.21</v>
      </c>
      <c r="F18" s="49"/>
    </row>
    <row r="19" spans="1:6" ht="45" x14ac:dyDescent="0.25">
      <c r="A19" s="74">
        <v>11</v>
      </c>
      <c r="B19" s="42">
        <v>42551</v>
      </c>
      <c r="C19" s="41" t="s">
        <v>8</v>
      </c>
      <c r="D19" s="41" t="s">
        <v>9</v>
      </c>
      <c r="E19" s="80">
        <v>5489.33</v>
      </c>
      <c r="F19" s="49"/>
    </row>
    <row r="20" spans="1:6" ht="30" x14ac:dyDescent="0.25">
      <c r="A20" s="74">
        <v>12</v>
      </c>
      <c r="B20" s="42">
        <v>42551</v>
      </c>
      <c r="C20" s="49" t="s">
        <v>99</v>
      </c>
      <c r="D20" s="49" t="s">
        <v>66</v>
      </c>
      <c r="E20" s="50">
        <v>119.82</v>
      </c>
      <c r="F20" s="49"/>
    </row>
    <row r="21" spans="1:6" ht="45" x14ac:dyDescent="0.25">
      <c r="A21" s="74">
        <v>13</v>
      </c>
      <c r="B21" s="42">
        <v>42531</v>
      </c>
      <c r="C21" s="49" t="s">
        <v>10</v>
      </c>
      <c r="D21" s="41" t="s">
        <v>11</v>
      </c>
      <c r="E21" s="50">
        <v>1315.52</v>
      </c>
      <c r="F21" s="49"/>
    </row>
    <row r="22" spans="1:6" s="25" customFormat="1" ht="90" x14ac:dyDescent="0.25">
      <c r="A22" s="74">
        <v>14</v>
      </c>
      <c r="B22" s="42">
        <v>42551</v>
      </c>
      <c r="C22" s="49" t="s">
        <v>217</v>
      </c>
      <c r="D22" s="41" t="s">
        <v>13</v>
      </c>
      <c r="E22" s="50">
        <v>989.15</v>
      </c>
      <c r="F22" s="49"/>
    </row>
    <row r="23" spans="1:6" s="25" customFormat="1" ht="45" x14ac:dyDescent="0.25">
      <c r="A23" s="74">
        <v>15</v>
      </c>
      <c r="B23" s="84">
        <v>42550</v>
      </c>
      <c r="C23" s="81" t="s">
        <v>218</v>
      </c>
      <c r="D23" s="81" t="s">
        <v>219</v>
      </c>
      <c r="E23" s="83">
        <v>9491.1299999999992</v>
      </c>
      <c r="F23" s="49"/>
    </row>
    <row r="24" spans="1:6" s="25" customFormat="1" ht="30" x14ac:dyDescent="0.25">
      <c r="A24" s="74">
        <v>16</v>
      </c>
      <c r="B24" s="42" t="s">
        <v>214</v>
      </c>
      <c r="C24" s="49" t="s">
        <v>98</v>
      </c>
      <c r="D24" s="41" t="s">
        <v>220</v>
      </c>
      <c r="E24" s="50">
        <v>1620</v>
      </c>
      <c r="F24" s="49"/>
    </row>
    <row r="25" spans="1:6" s="25" customFormat="1" ht="30" x14ac:dyDescent="0.25">
      <c r="A25" s="74">
        <v>17</v>
      </c>
      <c r="B25" s="91">
        <v>42531</v>
      </c>
      <c r="C25" s="49" t="s">
        <v>98</v>
      </c>
      <c r="D25" s="41" t="s">
        <v>221</v>
      </c>
      <c r="E25" s="50">
        <v>444</v>
      </c>
      <c r="F25" s="49"/>
    </row>
    <row r="26" spans="1:6" s="25" customFormat="1" ht="30" x14ac:dyDescent="0.25">
      <c r="A26" s="74">
        <v>18</v>
      </c>
      <c r="B26" s="42">
        <v>42531</v>
      </c>
      <c r="C26" s="49" t="s">
        <v>138</v>
      </c>
      <c r="D26" s="41" t="s">
        <v>72</v>
      </c>
      <c r="E26" s="50">
        <v>378.97</v>
      </c>
      <c r="F26" s="49"/>
    </row>
    <row r="27" spans="1:6" x14ac:dyDescent="0.25">
      <c r="A27" s="74">
        <v>19</v>
      </c>
      <c r="B27" s="42">
        <v>42551</v>
      </c>
      <c r="C27" s="49" t="s">
        <v>153</v>
      </c>
      <c r="D27" s="41" t="s">
        <v>154</v>
      </c>
      <c r="E27" s="50">
        <v>319.24</v>
      </c>
      <c r="F27" s="49"/>
    </row>
    <row r="28" spans="1:6" ht="30" x14ac:dyDescent="0.25">
      <c r="A28" s="74">
        <v>20</v>
      </c>
      <c r="B28" s="84">
        <v>42531</v>
      </c>
      <c r="C28" s="81" t="s">
        <v>222</v>
      </c>
      <c r="D28" s="81" t="s">
        <v>211</v>
      </c>
      <c r="E28" s="83">
        <v>643.20000000000005</v>
      </c>
      <c r="F28" s="49"/>
    </row>
    <row r="29" spans="1:6" ht="30" x14ac:dyDescent="0.25">
      <c r="A29" s="74">
        <v>21</v>
      </c>
      <c r="B29" s="84">
        <v>42551</v>
      </c>
      <c r="C29" s="81" t="s">
        <v>88</v>
      </c>
      <c r="D29" s="81" t="s">
        <v>157</v>
      </c>
      <c r="E29" s="83">
        <v>1228.6099999999999</v>
      </c>
      <c r="F29" s="49"/>
    </row>
    <row r="30" spans="1:6" ht="30" x14ac:dyDescent="0.25">
      <c r="A30" s="74">
        <v>22</v>
      </c>
      <c r="B30" s="84">
        <v>42545</v>
      </c>
      <c r="C30" s="81" t="s">
        <v>223</v>
      </c>
      <c r="D30" s="81" t="s">
        <v>224</v>
      </c>
      <c r="E30" s="83">
        <v>26</v>
      </c>
      <c r="F30" s="81"/>
    </row>
    <row r="31" spans="1:6" x14ac:dyDescent="0.25">
      <c r="A31" s="74">
        <v>23</v>
      </c>
      <c r="B31" s="91">
        <v>42531</v>
      </c>
      <c r="C31" s="93" t="s">
        <v>205</v>
      </c>
      <c r="D31" s="93" t="s">
        <v>225</v>
      </c>
      <c r="E31" s="94">
        <v>119</v>
      </c>
      <c r="F31" s="93"/>
    </row>
    <row r="32" spans="1:6" ht="30" x14ac:dyDescent="0.25">
      <c r="A32" s="74">
        <v>24</v>
      </c>
      <c r="B32" s="84">
        <v>42551</v>
      </c>
      <c r="C32" s="81" t="s">
        <v>187</v>
      </c>
      <c r="D32" s="81" t="s">
        <v>226</v>
      </c>
      <c r="E32" s="83">
        <v>2596</v>
      </c>
      <c r="F32" s="49"/>
    </row>
    <row r="33" spans="1:6" ht="30" x14ac:dyDescent="0.25">
      <c r="A33" s="74">
        <v>25</v>
      </c>
      <c r="B33" s="84">
        <v>42549</v>
      </c>
      <c r="C33" s="81" t="s">
        <v>96</v>
      </c>
      <c r="D33" s="81" t="s">
        <v>227</v>
      </c>
      <c r="E33" s="83">
        <v>40.5</v>
      </c>
      <c r="F33" s="81"/>
    </row>
    <row r="34" spans="1:6" ht="30" x14ac:dyDescent="0.25">
      <c r="A34" s="74">
        <v>26</v>
      </c>
      <c r="B34" s="84">
        <v>42545</v>
      </c>
      <c r="C34" s="81" t="s">
        <v>228</v>
      </c>
      <c r="D34" s="81" t="s">
        <v>229</v>
      </c>
      <c r="E34" s="83">
        <v>58</v>
      </c>
      <c r="F34" s="81"/>
    </row>
    <row r="35" spans="1:6" ht="30" x14ac:dyDescent="0.25">
      <c r="A35" s="74">
        <v>27</v>
      </c>
      <c r="B35" s="84">
        <v>42545</v>
      </c>
      <c r="C35" s="81" t="s">
        <v>237</v>
      </c>
      <c r="D35" s="81" t="s">
        <v>227</v>
      </c>
      <c r="E35" s="83">
        <v>71.400000000000006</v>
      </c>
      <c r="F35" s="81"/>
    </row>
    <row r="36" spans="1:6" ht="30" x14ac:dyDescent="0.25">
      <c r="A36" s="74">
        <v>28</v>
      </c>
      <c r="B36" s="84">
        <v>42531</v>
      </c>
      <c r="C36" s="81" t="s">
        <v>230</v>
      </c>
      <c r="D36" s="81" t="s">
        <v>216</v>
      </c>
      <c r="E36" s="83">
        <v>1766.18</v>
      </c>
      <c r="F36" s="81"/>
    </row>
    <row r="37" spans="1:6" x14ac:dyDescent="0.25">
      <c r="A37" s="74">
        <v>29</v>
      </c>
      <c r="B37" s="84">
        <v>42551</v>
      </c>
      <c r="C37" s="81" t="s">
        <v>231</v>
      </c>
      <c r="D37" s="81" t="s">
        <v>232</v>
      </c>
      <c r="E37" s="83">
        <v>800</v>
      </c>
      <c r="F37" s="81"/>
    </row>
    <row r="38" spans="1:6" ht="30" x14ac:dyDescent="0.25">
      <c r="A38" s="74">
        <v>30</v>
      </c>
      <c r="B38" s="84">
        <v>42551</v>
      </c>
      <c r="C38" s="81" t="s">
        <v>233</v>
      </c>
      <c r="D38" s="81" t="s">
        <v>234</v>
      </c>
      <c r="E38" s="83">
        <v>1227.98</v>
      </c>
      <c r="F38" s="81"/>
    </row>
    <row r="39" spans="1:6" ht="30" x14ac:dyDescent="0.25">
      <c r="A39" s="74">
        <v>31</v>
      </c>
      <c r="B39" s="84">
        <v>42551</v>
      </c>
      <c r="C39" s="81" t="s">
        <v>235</v>
      </c>
      <c r="D39" s="81" t="s">
        <v>236</v>
      </c>
      <c r="E39" s="83">
        <v>54</v>
      </c>
      <c r="F39" s="81"/>
    </row>
    <row r="40" spans="1:6" ht="45.75" thickBot="1" x14ac:dyDescent="0.3">
      <c r="A40" s="74">
        <v>32</v>
      </c>
      <c r="B40" s="84">
        <v>42550</v>
      </c>
      <c r="C40" s="81" t="s">
        <v>196</v>
      </c>
      <c r="D40" s="81" t="s">
        <v>197</v>
      </c>
      <c r="E40" s="95">
        <v>1500</v>
      </c>
      <c r="F40" s="49"/>
    </row>
    <row r="41" spans="1:6" ht="15.75" thickBot="1" x14ac:dyDescent="0.3">
      <c r="A41" s="85"/>
      <c r="B41" s="86"/>
      <c r="C41" s="87"/>
      <c r="D41" s="88"/>
      <c r="E41" s="21">
        <f>SUM(E9:E40)</f>
        <v>35228.040000000008</v>
      </c>
      <c r="F41" s="89"/>
    </row>
  </sheetData>
  <mergeCells count="4">
    <mergeCell ref="A1:D1"/>
    <mergeCell ref="B4:C4"/>
    <mergeCell ref="C5:D5"/>
    <mergeCell ref="C6:D6"/>
  </mergeCells>
  <pageMargins left="0.7" right="0.7" top="0.75" bottom="0.75" header="0.3" footer="0.3"/>
  <pageSetup paperSize="9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Normal="100" workbookViewId="0">
      <pane ySplit="8" topLeftCell="A9" activePane="bottomLeft" state="frozen"/>
      <selection pane="bottomLeft" activeCell="D11" sqref="D11"/>
    </sheetView>
  </sheetViews>
  <sheetFormatPr defaultColWidth="25.28515625" defaultRowHeight="15" x14ac:dyDescent="0.25"/>
  <cols>
    <col min="1" max="1" width="7.5703125" style="1" customWidth="1"/>
    <col min="2" max="2" width="16.5703125" style="1" customWidth="1"/>
    <col min="3" max="4" width="25.28515625" style="1"/>
    <col min="5" max="5" width="16.42578125" style="23" customWidth="1"/>
    <col min="6" max="16384" width="25.28515625" style="1"/>
  </cols>
  <sheetData>
    <row r="1" spans="1:6" ht="20.25" customHeight="1" x14ac:dyDescent="0.25">
      <c r="A1" s="64" t="s">
        <v>0</v>
      </c>
      <c r="B1" s="64"/>
      <c r="C1" s="64"/>
      <c r="D1" s="64"/>
      <c r="E1" s="65"/>
      <c r="F1" s="25"/>
    </row>
    <row r="2" spans="1:6" x14ac:dyDescent="0.25">
      <c r="A2" s="25"/>
      <c r="B2" s="25"/>
      <c r="C2" s="25"/>
      <c r="D2" s="25"/>
      <c r="E2" s="65"/>
      <c r="F2" s="25"/>
    </row>
    <row r="3" spans="1:6" x14ac:dyDescent="0.25">
      <c r="A3" s="25"/>
      <c r="B3" s="25"/>
      <c r="C3" s="25"/>
      <c r="D3" s="25"/>
      <c r="E3" s="65"/>
      <c r="F3" s="25"/>
    </row>
    <row r="4" spans="1:6" ht="16.5" customHeight="1" x14ac:dyDescent="0.25">
      <c r="A4" s="25"/>
      <c r="B4" s="64" t="s">
        <v>1</v>
      </c>
      <c r="C4" s="64"/>
      <c r="D4" s="25"/>
      <c r="E4" s="65"/>
      <c r="F4" s="25"/>
    </row>
    <row r="5" spans="1:6" ht="15.75" x14ac:dyDescent="0.25">
      <c r="A5" s="25"/>
      <c r="B5" s="66"/>
      <c r="C5" s="67" t="s">
        <v>150</v>
      </c>
      <c r="D5" s="67"/>
      <c r="E5" s="68"/>
      <c r="F5" s="25"/>
    </row>
    <row r="6" spans="1:6" x14ac:dyDescent="0.2">
      <c r="A6" s="25"/>
      <c r="B6" s="25"/>
      <c r="C6" s="69">
        <v>2016</v>
      </c>
      <c r="D6" s="69"/>
      <c r="E6" s="68"/>
      <c r="F6" s="25"/>
    </row>
    <row r="7" spans="1:6" ht="15.75" thickBot="1" x14ac:dyDescent="0.3">
      <c r="A7" s="25"/>
      <c r="B7" s="25"/>
      <c r="C7" s="25"/>
      <c r="D7" s="25"/>
      <c r="E7" s="65"/>
      <c r="F7" s="25"/>
    </row>
    <row r="8" spans="1:6" ht="15.75" thickBot="1" x14ac:dyDescent="0.3">
      <c r="A8" s="70" t="s">
        <v>2</v>
      </c>
      <c r="B8" s="90" t="s">
        <v>83</v>
      </c>
      <c r="C8" s="71" t="s">
        <v>4</v>
      </c>
      <c r="D8" s="71" t="s">
        <v>5</v>
      </c>
      <c r="E8" s="72" t="s">
        <v>6</v>
      </c>
      <c r="F8" s="73" t="s">
        <v>84</v>
      </c>
    </row>
    <row r="9" spans="1:6" x14ac:dyDescent="0.25">
      <c r="A9" s="74">
        <v>1</v>
      </c>
      <c r="B9" s="42">
        <v>42580</v>
      </c>
      <c r="C9" s="55" t="s">
        <v>177</v>
      </c>
      <c r="D9" s="55" t="s">
        <v>179</v>
      </c>
      <c r="E9" s="78">
        <v>293.89</v>
      </c>
      <c r="F9" s="41"/>
    </row>
    <row r="10" spans="1:6" ht="30" x14ac:dyDescent="0.25">
      <c r="A10" s="74">
        <v>2</v>
      </c>
      <c r="B10" s="42">
        <v>42580</v>
      </c>
      <c r="C10" s="55" t="s">
        <v>241</v>
      </c>
      <c r="D10" s="55" t="s">
        <v>216</v>
      </c>
      <c r="E10" s="78">
        <v>1800</v>
      </c>
      <c r="F10" s="41"/>
    </row>
    <row r="11" spans="1:6" ht="30" x14ac:dyDescent="0.25">
      <c r="A11" s="74">
        <v>3</v>
      </c>
      <c r="B11" s="42">
        <v>42580</v>
      </c>
      <c r="C11" s="55" t="s">
        <v>90</v>
      </c>
      <c r="D11" s="55" t="s">
        <v>170</v>
      </c>
      <c r="E11" s="78">
        <v>59.56</v>
      </c>
      <c r="F11" s="41"/>
    </row>
    <row r="12" spans="1:6" ht="30" x14ac:dyDescent="0.25">
      <c r="A12" s="74">
        <v>4</v>
      </c>
      <c r="B12" s="42">
        <v>42580</v>
      </c>
      <c r="C12" s="41" t="s">
        <v>91</v>
      </c>
      <c r="D12" s="41" t="s">
        <v>169</v>
      </c>
      <c r="E12" s="29">
        <v>514.76</v>
      </c>
      <c r="F12" s="49"/>
    </row>
    <row r="13" spans="1:6" x14ac:dyDescent="0.25">
      <c r="A13" s="74">
        <v>5</v>
      </c>
      <c r="B13" s="77" t="s">
        <v>239</v>
      </c>
      <c r="C13" s="41" t="s">
        <v>133</v>
      </c>
      <c r="D13" s="41" t="s">
        <v>140</v>
      </c>
      <c r="E13" s="29">
        <v>35.4</v>
      </c>
      <c r="F13" s="49"/>
    </row>
    <row r="14" spans="1:6" ht="30" x14ac:dyDescent="0.25">
      <c r="A14" s="74">
        <v>6</v>
      </c>
      <c r="B14" s="42">
        <v>42580</v>
      </c>
      <c r="C14" s="41" t="s">
        <v>166</v>
      </c>
      <c r="D14" s="41" t="s">
        <v>167</v>
      </c>
      <c r="E14" s="29">
        <v>894.64</v>
      </c>
      <c r="F14" s="49"/>
    </row>
    <row r="15" spans="1:6" ht="45" x14ac:dyDescent="0.25">
      <c r="A15" s="74">
        <v>7</v>
      </c>
      <c r="B15" s="42">
        <v>42580</v>
      </c>
      <c r="C15" s="41" t="s">
        <v>8</v>
      </c>
      <c r="D15" s="41" t="s">
        <v>9</v>
      </c>
      <c r="E15" s="80">
        <v>6835.36</v>
      </c>
      <c r="F15" s="49"/>
    </row>
    <row r="16" spans="1:6" ht="30" x14ac:dyDescent="0.25">
      <c r="A16" s="74">
        <v>8</v>
      </c>
      <c r="B16" s="42">
        <v>42580</v>
      </c>
      <c r="C16" s="49" t="s">
        <v>99</v>
      </c>
      <c r="D16" s="49" t="s">
        <v>66</v>
      </c>
      <c r="E16" s="50">
        <v>120.82</v>
      </c>
      <c r="F16" s="49"/>
    </row>
    <row r="17" spans="1:6" ht="45" x14ac:dyDescent="0.25">
      <c r="A17" s="74">
        <v>9</v>
      </c>
      <c r="B17" s="42">
        <v>42580</v>
      </c>
      <c r="C17" s="49" t="s">
        <v>10</v>
      </c>
      <c r="D17" s="41" t="s">
        <v>11</v>
      </c>
      <c r="E17" s="50">
        <v>1305.57</v>
      </c>
      <c r="F17" s="49"/>
    </row>
    <row r="18" spans="1:6" ht="90" x14ac:dyDescent="0.25">
      <c r="A18" s="74">
        <v>10</v>
      </c>
      <c r="B18" s="42">
        <v>42580</v>
      </c>
      <c r="C18" s="49" t="s">
        <v>217</v>
      </c>
      <c r="D18" s="41" t="s">
        <v>13</v>
      </c>
      <c r="E18" s="50">
        <v>1701.35</v>
      </c>
      <c r="F18" s="49" t="s">
        <v>251</v>
      </c>
    </row>
    <row r="19" spans="1:6" ht="30" x14ac:dyDescent="0.25">
      <c r="A19" s="74">
        <v>11</v>
      </c>
      <c r="B19" s="84">
        <v>42550</v>
      </c>
      <c r="C19" s="81" t="s">
        <v>100</v>
      </c>
      <c r="D19" s="81" t="s">
        <v>246</v>
      </c>
      <c r="E19" s="83">
        <v>546</v>
      </c>
      <c r="F19" s="49"/>
    </row>
    <row r="20" spans="1:6" ht="30" x14ac:dyDescent="0.25">
      <c r="A20" s="74">
        <v>12</v>
      </c>
      <c r="B20" s="84">
        <v>42550</v>
      </c>
      <c r="C20" s="49" t="s">
        <v>98</v>
      </c>
      <c r="D20" s="41" t="s">
        <v>247</v>
      </c>
      <c r="E20" s="50">
        <v>876</v>
      </c>
      <c r="F20" s="49"/>
    </row>
    <row r="21" spans="1:6" x14ac:dyDescent="0.25">
      <c r="A21" s="74">
        <v>13</v>
      </c>
      <c r="B21" s="91" t="s">
        <v>240</v>
      </c>
      <c r="C21" s="49" t="s">
        <v>198</v>
      </c>
      <c r="D21" s="41" t="s">
        <v>200</v>
      </c>
      <c r="E21" s="50">
        <v>71</v>
      </c>
      <c r="F21" s="49"/>
    </row>
    <row r="22" spans="1:6" s="25" customFormat="1" ht="30" x14ac:dyDescent="0.25">
      <c r="A22" s="74">
        <v>14</v>
      </c>
      <c r="B22" s="84">
        <v>42550</v>
      </c>
      <c r="C22" s="49" t="s">
        <v>138</v>
      </c>
      <c r="D22" s="41" t="s">
        <v>72</v>
      </c>
      <c r="E22" s="50">
        <v>379.86</v>
      </c>
      <c r="F22" s="49"/>
    </row>
    <row r="23" spans="1:6" s="25" customFormat="1" x14ac:dyDescent="0.25">
      <c r="A23" s="74">
        <v>15</v>
      </c>
      <c r="B23" s="42">
        <v>42580</v>
      </c>
      <c r="C23" s="49" t="s">
        <v>153</v>
      </c>
      <c r="D23" s="41" t="s">
        <v>154</v>
      </c>
      <c r="E23" s="50">
        <v>493.59</v>
      </c>
      <c r="F23" s="49"/>
    </row>
    <row r="24" spans="1:6" s="25" customFormat="1" ht="30" x14ac:dyDescent="0.25">
      <c r="A24" s="74">
        <v>16</v>
      </c>
      <c r="B24" s="84">
        <v>42573</v>
      </c>
      <c r="C24" s="81" t="s">
        <v>242</v>
      </c>
      <c r="D24" s="81" t="s">
        <v>252</v>
      </c>
      <c r="E24" s="83">
        <v>415.56</v>
      </c>
      <c r="F24" s="49"/>
    </row>
    <row r="25" spans="1:6" s="25" customFormat="1" ht="30" x14ac:dyDescent="0.25">
      <c r="A25" s="74">
        <v>17</v>
      </c>
      <c r="B25" s="84">
        <v>42580</v>
      </c>
      <c r="C25" s="81" t="s">
        <v>42</v>
      </c>
      <c r="D25" s="81" t="s">
        <v>157</v>
      </c>
      <c r="E25" s="83">
        <v>1225.42</v>
      </c>
      <c r="F25" s="49"/>
    </row>
    <row r="26" spans="1:6" s="25" customFormat="1" x14ac:dyDescent="0.25">
      <c r="A26" s="74">
        <v>18</v>
      </c>
      <c r="B26" s="84">
        <v>42580</v>
      </c>
      <c r="C26" s="81" t="s">
        <v>243</v>
      </c>
      <c r="D26" s="81" t="s">
        <v>159</v>
      </c>
      <c r="E26" s="83">
        <v>15000</v>
      </c>
      <c r="F26" s="81"/>
    </row>
    <row r="27" spans="1:6" x14ac:dyDescent="0.25">
      <c r="A27" s="74">
        <v>19</v>
      </c>
      <c r="B27" s="91">
        <v>42576</v>
      </c>
      <c r="C27" s="93" t="s">
        <v>205</v>
      </c>
      <c r="D27" s="93" t="s">
        <v>248</v>
      </c>
      <c r="E27" s="94">
        <v>30</v>
      </c>
      <c r="F27" s="93"/>
    </row>
    <row r="28" spans="1:6" ht="30" x14ac:dyDescent="0.25">
      <c r="A28" s="74">
        <v>20</v>
      </c>
      <c r="B28" s="84">
        <v>42580</v>
      </c>
      <c r="C28" s="81" t="s">
        <v>187</v>
      </c>
      <c r="D28" s="81" t="s">
        <v>188</v>
      </c>
      <c r="E28" s="83">
        <v>2596</v>
      </c>
      <c r="F28" s="49"/>
    </row>
    <row r="29" spans="1:6" ht="30" x14ac:dyDescent="0.25">
      <c r="A29" s="74">
        <v>21</v>
      </c>
      <c r="B29" s="84">
        <v>42566</v>
      </c>
      <c r="C29" s="81" t="s">
        <v>244</v>
      </c>
      <c r="D29" s="81" t="s">
        <v>249</v>
      </c>
      <c r="E29" s="83">
        <v>44</v>
      </c>
      <c r="F29" s="81"/>
    </row>
    <row r="30" spans="1:6" ht="30" x14ac:dyDescent="0.25">
      <c r="A30" s="74">
        <v>22</v>
      </c>
      <c r="B30" s="84">
        <v>42566</v>
      </c>
      <c r="C30" s="81" t="s">
        <v>245</v>
      </c>
      <c r="D30" s="81" t="s">
        <v>250</v>
      </c>
      <c r="E30" s="83">
        <v>300.39999999999998</v>
      </c>
      <c r="F30" s="81"/>
    </row>
    <row r="31" spans="1:6" ht="45.75" thickBot="1" x14ac:dyDescent="0.3">
      <c r="A31" s="74">
        <v>23</v>
      </c>
      <c r="B31" s="84">
        <v>42580</v>
      </c>
      <c r="C31" s="81" t="s">
        <v>196</v>
      </c>
      <c r="D31" s="81" t="s">
        <v>197</v>
      </c>
      <c r="E31" s="95">
        <v>1700</v>
      </c>
      <c r="F31" s="49"/>
    </row>
    <row r="32" spans="1:6" ht="15.75" thickBot="1" x14ac:dyDescent="0.3">
      <c r="A32" s="85"/>
      <c r="B32" s="86"/>
      <c r="C32" s="87"/>
      <c r="D32" s="88"/>
      <c r="E32" s="21">
        <f>SUM(E9:E31)</f>
        <v>37239.18</v>
      </c>
      <c r="F32" s="89"/>
    </row>
  </sheetData>
  <mergeCells count="4">
    <mergeCell ref="A1:D1"/>
    <mergeCell ref="B4:C4"/>
    <mergeCell ref="C5:D5"/>
    <mergeCell ref="C6:D6"/>
  </mergeCells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6</vt:i4>
      </vt:variant>
    </vt:vector>
  </HeadingPairs>
  <TitlesOfParts>
    <vt:vector size="6" baseType="lpstr">
      <vt:lpstr>PLATI MATERIALE 02 2016</vt:lpstr>
      <vt:lpstr>PLATI MATERIALE 03 2016</vt:lpstr>
      <vt:lpstr>PLATI MATERIALE 04 2016 </vt:lpstr>
      <vt:lpstr>PLATI MATERIALE 05 2016</vt:lpstr>
      <vt:lpstr>PLATI MATERIALE 06 2016</vt:lpstr>
      <vt:lpstr>PLATI MATERIALE 07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</dc:creator>
  <cp:lastModifiedBy>Gheorghe Chivu</cp:lastModifiedBy>
  <dcterms:created xsi:type="dcterms:W3CDTF">2016-03-17T09:56:23Z</dcterms:created>
  <dcterms:modified xsi:type="dcterms:W3CDTF">2016-08-04T12:30:56Z</dcterms:modified>
</cp:coreProperties>
</file>